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<sst xmlns="http://schemas.openxmlformats.org/spreadsheetml/2006/main" count="177" uniqueCount="111">
  <si>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</si>
  <si>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</si>
  <si>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</si>
  <si>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</si>
  <si>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</si>
  <si>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</si>
  <si>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</si>
  <si>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</si>
  <si>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</si>
  <si>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</si>
  <si>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</si>
  <si>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</si>
  <si>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</si>
  <si>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</si>
  <si>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</si>
  <si>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</si>
  <si>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</si>
  <si>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</si>
  <si>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</si>
  <si>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</si>
  <si>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</si>
  <si>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</si>
  <si>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</si>
  <si>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</si>
  <si>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</si>
  <si>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</si>
  <si>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к муниципальной программе _________________________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</si>
  <si>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</si>
  <si>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</si>
  <si>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</si>
  <si>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</si>
  <si>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</si>
  <si>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</si>
  <si>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-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</si>
  <si>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</si>
  <si>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</si>
  <si>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</si>
  <si>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</si>
  <si>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</si>
  <si>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</si>
  <si>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</si>
  <si>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</si>
  <si>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</si>
  <si>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</si>
  <si>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</si>
  <si>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</si>
  <si>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</si>
  <si>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</si>
  <si>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</si>
  <si>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</si>
  <si>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"Развитие жилищно-коммунального хозяйства Западнодвинского сельского поселения Западнодвинского района Тверской области"</t>
  </si>
  <si>
    <t>Администратор муниципальной программы: Администрация Западнодвинского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</si>
  <si>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Западнодвинского сельского поселения Западнодвинского районаТверской области."</t>
  </si>
  <si>
    <t xml:space="preserve">Цель 1 "Создание безопасных и благоприятных условий проживания граждан, улучшение качества предоставляемых жилищно-коммунальных  услуг на территории поселения".                           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</si>
  <si>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</si>
  <si>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 предоставления коммунальных услуг".</t>
  </si>
  <si>
    <t>Показатель 1 "Соответствие питьевой воды предоставляемой жителям поселения требованиям безопасности и нормам СанПиНа".</t>
  </si>
  <si>
    <t>Показатель 1 "Количество обращений граждан по вопросам благоустройства территории поселения".</t>
  </si>
  <si>
    <t>Показатель 1 "Доля выполненных мероприятий, наравленных на улучшение состояния окружающей среды и повышения уровня экологической культуры".</t>
  </si>
  <si>
    <t>шт.</t>
  </si>
  <si>
    <t>Показатель 1 Наличие проектно-сметной документации на проведение ремонтных работ на объектах коммунального хозяйства</t>
  </si>
  <si>
    <t>Показатель 1 Протяженность тепловых сетей</t>
  </si>
  <si>
    <t>км</t>
  </si>
  <si>
    <t>Показатель 1 Объекты, где проведен капитальный ремонт</t>
  </si>
  <si>
    <t>Показатель 1 Протяженность сетей  водопотребления и водоотведения в поселении;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</si>
  <si>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</si>
  <si>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</si>
  <si>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захоронений, находящихся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</si>
  <si>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</si>
  <si>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</si>
  <si>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t>Мероприятие 1.002 "Развитие и содержание сетей уличного освещения в границах поселения."</t>
  </si>
  <si>
    <t>Мероприятие 2.001  "Расходы на приобретение оборудования, механизмов для обслуживания сетей водоснабжения".</t>
  </si>
  <si>
    <t>Показатель 1 Снижение доли населения, проживающего в многоквартирных жилых домах, признанных в установленном порядке аварийными.</t>
  </si>
  <si>
    <t>Показатель 2 Рост удовлетворенности населения жилищно-коммунальными услугами;</t>
  </si>
  <si>
    <t>Показатель 3 Удовлетворенность населения деятельностью органов местного самоуправления по благоустройству территории поселения.</t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</si>
  <si>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построеннных новых колодцев в населенных пунктах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</si>
  <si>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</si>
  <si>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освещенных улиц, проездов,  дорог поселения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</si>
  <si>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участков.</t>
    </r>
  </si>
  <si>
    <t>Мероприятие 1.006 "Проведение работ по востановлению воинских захоронений"</t>
  </si>
  <si>
    <t>ед</t>
  </si>
  <si>
    <t>1-да, 0- нет</t>
  </si>
  <si>
    <t>куб.м</t>
  </si>
  <si>
    <t>2018 г.</t>
  </si>
  <si>
    <t>Б</t>
  </si>
  <si>
    <t>S</t>
  </si>
  <si>
    <t>Л</t>
  </si>
  <si>
    <t>код целевой статьи расхода бюджета</t>
  </si>
  <si>
    <t>направление расходов</t>
  </si>
  <si>
    <t>Развитие жилищно-коммунального хозяйства Западнодвинского сельского поселения Западнодвинского района Тверской области на 2015 -2018 гг.</t>
  </si>
  <si>
    <t>на 2015 - 2018 годы"</t>
  </si>
  <si>
    <t>3. Подпрограмма - подпрограмма муниципальной программы</t>
  </si>
  <si>
    <t>4. Задача - задача программы</t>
  </si>
  <si>
    <t>5.Мероприятие - мероприятие программы</t>
  </si>
  <si>
    <t>6. Административное мероприятие - административное мероприятие подпрограммы или обеспещиваещей программы</t>
  </si>
  <si>
    <t>7. Показатель - показатель цели программы, показатель задачи подпрограммы, показатель мероприятия подпрограммы( административного мероприятия)</t>
  </si>
  <si>
    <t>Показатель 1 Количество установленных новых и содержание существующих фонарей уличного освещения</t>
  </si>
  <si>
    <r>
      <t xml:space="preserve">Показатель 1 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местного бюджета на расходы  сетей водоснабжения, где проведен ремонт по ФАИП  местные инициативы;( мест.бюджет)</t>
    </r>
  </si>
  <si>
    <t>Подпрограмма 3 "Организация благоустройства территории Западнодвинского сельского поселения  Западнодвинского района Тверской области."</t>
  </si>
  <si>
    <r>
      <t xml:space="preserve">Показатель 1 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областного бюджета на расходы  сетей водоснабжения, где проведен ремонт по ФАИП  местные инициативы;( област.бюджет)</t>
    </r>
  </si>
  <si>
    <t>Мероприятие 1.007"Расходы на организацию водоснабжения в сельской месности по софинансированию – обласная доля".</t>
  </si>
  <si>
    <t>Мероприятие 2.004 "Расходы по разработке и составлению генеральных планов поселения.</t>
  </si>
  <si>
    <t>Показатель 1 Количество генеральных планов поселения.</t>
  </si>
  <si>
    <t>Приложение 1 к постановлению №104от 29.11.16г.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</si>
  <si>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</si>
  <si>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</si>
  <si>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</si>
  <si>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</si>
  <si>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</si>
  <si>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Доля многоквартирных домов, где проведен текущий(косметический)  ремонт</t>
  </si>
  <si>
    <t>Подпрограмма 1 "Улучшение условий проживания граждан Западнодвинского сельского поселения Западнодвинского  района Тверской области в существующем жилищном фонде."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</si>
</sst>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 Cyr"/>
      <family val="0"/>
    </font>
    <font>
      <b/>
      <sz val="14"/>
      <color indexed="59"/>
      <name val="Arial Cyr"/>
      <family val="0"/>
    </font>
    <font>
      <b/>
      <sz val="14"/>
      <color indexed="20"/>
      <name val="Arial Cyr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2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20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1" fillId="2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2" borderId="10" xfId="0" applyFont="1" applyFill="1" applyBorder="1" applyAlignment="1">
      <alignment vertical="center" wrapText="1"/>
    </xf>
    <xf numFmtId="0" fontId="33" fillId="2" borderId="10" xfId="0" applyFont="1" applyFill="1" applyBorder="1" applyAlignment="1">
      <alignment vertical="center" wrapText="1"/>
    </xf>
    <xf numFmtId="0" fontId="34" fillId="2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32" fillId="2" borderId="10" xfId="0" applyFont="1" applyFill="1" applyBorder="1" applyAlignment="1">
      <alignment vertical="center"/>
    </xf>
    <xf numFmtId="0" fontId="33" fillId="2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0" xfId="0" applyFont="1" applyAlignment="1">
      <alignment horizontal="justify"/>
    </xf>
    <xf numFmtId="0" fontId="35" fillId="0" borderId="10" xfId="0" applyFont="1" applyBorder="1" applyAlignment="1">
      <alignment horizontal="justify"/>
    </xf>
    <xf numFmtId="0" fontId="35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2" fontId="6" fillId="2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3" fillId="2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textRotation="90" wrapText="1"/>
    </xf>
    <xf numFmtId="0" fontId="5" fillId="20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68" fontId="6" fillId="2" borderId="10" xfId="0" applyNumberFormat="1" applyFont="1" applyFill="1" applyBorder="1" applyAlignment="1">
      <alignment horizontal="center" wrapText="1"/>
    </xf>
    <xf numFmtId="168" fontId="5" fillId="0" borderId="1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vertical="center" wrapText="1"/>
    </xf>
    <xf numFmtId="0" fontId="35" fillId="25" borderId="0" xfId="0" applyFont="1" applyFill="1" applyAlignment="1">
      <alignment horizontal="justify"/>
    </xf>
    <xf numFmtId="0" fontId="42" fillId="0" borderId="10" xfId="0" applyFont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2" fontId="6" fillId="7" borderId="10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168" fontId="5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3" fillId="8" borderId="10" xfId="0" applyFont="1" applyFill="1" applyBorder="1" applyAlignment="1">
      <alignment vertical="center" wrapText="1"/>
    </xf>
    <xf numFmtId="0" fontId="32" fillId="8" borderId="10" xfId="0" applyFont="1" applyFill="1" applyBorder="1" applyAlignment="1">
      <alignment vertical="center" wrapText="1"/>
    </xf>
    <xf numFmtId="0" fontId="34" fillId="8" borderId="10" xfId="0" applyFont="1" applyFill="1" applyBorder="1" applyAlignment="1">
      <alignment vertical="center" wrapText="1"/>
    </xf>
    <xf numFmtId="0" fontId="38" fillId="8" borderId="10" xfId="0" applyFont="1" applyFill="1" applyBorder="1" applyAlignment="1">
      <alignment vertical="center" wrapText="1"/>
    </xf>
    <xf numFmtId="0" fontId="35" fillId="8" borderId="10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2" fontId="6" fillId="7" borderId="10" xfId="0" applyNumberFormat="1" applyFont="1" applyFill="1" applyBorder="1" applyAlignment="1">
      <alignment horizontal="center" wrapText="1"/>
    </xf>
    <xf numFmtId="168" fontId="5" fillId="7" borderId="10" xfId="0" applyNumberFormat="1" applyFont="1" applyFill="1" applyBorder="1" applyAlignment="1">
      <alignment horizontal="center" wrapText="1"/>
    </xf>
    <xf numFmtId="168" fontId="5" fillId="8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9"/>
  <sheetViews>
    <sheetView tabSelected="1" zoomScale="80" zoomScaleNormal="80" zoomScalePageLayoutView="0" workbookViewId="0" topLeftCell="L76">
      <selection activeCell="AF32" sqref="AF32"/>
    </sheetView>
  </sheetViews>
  <sheetFormatPr defaultColWidth="9.00390625" defaultRowHeight="12.75"/>
  <cols>
    <col min="1" max="27" width="3.75390625" style="3" customWidth="1"/>
    <col min="28" max="28" width="68.75390625" style="0" customWidth="1"/>
    <col min="29" max="29" width="10.375" style="0" customWidth="1"/>
    <col min="30" max="30" width="9.875" style="0" customWidth="1"/>
    <col min="31" max="31" width="11.625" style="0" customWidth="1"/>
    <col min="32" max="32" width="9.875" style="0" customWidth="1"/>
    <col min="33" max="33" width="8.375" style="0" customWidth="1"/>
    <col min="34" max="34" width="8.875" style="0" customWidth="1"/>
    <col min="35" max="35" width="9.625" style="0" customWidth="1"/>
  </cols>
  <sheetData>
    <row r="1" spans="1:41" s="1" customFormat="1" ht="12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AE1" s="111" t="s">
        <v>103</v>
      </c>
      <c r="AF1" s="111"/>
      <c r="AG1" s="111"/>
      <c r="AH1" s="111"/>
      <c r="AI1" s="111"/>
      <c r="AJ1" s="103"/>
      <c r="AK1" s="103"/>
      <c r="AL1" s="103"/>
      <c r="AM1" s="103"/>
      <c r="AN1" s="103"/>
      <c r="AO1" s="103"/>
    </row>
    <row r="2" spans="31:41" s="1" customFormat="1" ht="12.75" customHeight="1">
      <c r="AE2" s="103" t="s">
        <v>26</v>
      </c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6:41" s="1" customFormat="1" ht="45.75" customHeight="1">
      <c r="F3" s="109" t="s">
        <v>89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E3" s="103" t="s">
        <v>50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8:41" s="1" customFormat="1" ht="12.75" customHeight="1">
      <c r="H4" s="110" t="s">
        <v>25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E4" s="103" t="s">
        <v>90</v>
      </c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36:41" s="1" customFormat="1" ht="12.75" customHeight="1">
      <c r="AJ5" s="103"/>
      <c r="AK5" s="103"/>
      <c r="AL5" s="103"/>
      <c r="AM5" s="103"/>
      <c r="AN5" s="103"/>
      <c r="AO5" s="103"/>
    </row>
    <row r="6" spans="1:41" s="1" customFormat="1" ht="12.75" customHeight="1">
      <c r="A6" s="85" t="s">
        <v>51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J6" s="103"/>
      <c r="AK6" s="103"/>
      <c r="AL6" s="103"/>
      <c r="AM6" s="103"/>
      <c r="AN6" s="103"/>
      <c r="AO6" s="103"/>
    </row>
    <row r="7" spans="36:41" s="1" customFormat="1" ht="12.75">
      <c r="AJ7" s="103"/>
      <c r="AK7" s="103"/>
      <c r="AL7" s="103"/>
      <c r="AM7" s="103"/>
      <c r="AN7" s="103"/>
      <c r="AO7" s="103"/>
    </row>
    <row r="8" spans="1:41" s="1" customFormat="1" ht="12.75">
      <c r="A8" s="102" t="s">
        <v>1</v>
      </c>
      <c r="B8" s="102"/>
      <c r="C8" s="102"/>
      <c r="D8" s="102"/>
      <c r="E8" s="102"/>
      <c r="F8" s="102"/>
      <c r="G8" s="102"/>
      <c r="H8" s="102"/>
      <c r="I8" s="102"/>
      <c r="J8" s="102"/>
      <c r="AJ8" s="106"/>
      <c r="AK8" s="106"/>
      <c r="AL8" s="106"/>
      <c r="AM8" s="106"/>
      <c r="AN8" s="106"/>
      <c r="AO8" s="106"/>
    </row>
    <row r="9" spans="1:41" s="1" customFormat="1" ht="12.75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AJ9" s="106"/>
      <c r="AK9" s="106"/>
      <c r="AL9" s="106"/>
      <c r="AM9" s="106"/>
      <c r="AN9" s="106"/>
      <c r="AO9" s="106"/>
    </row>
    <row r="10" spans="1:18" s="1" customFormat="1" ht="12.75">
      <c r="A10" s="103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22" s="1" customFormat="1" ht="12.75">
      <c r="A11" s="85" t="s">
        <v>91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1" customFormat="1" ht="12.75">
      <c r="A12" s="85" t="s">
        <v>92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s="1" customFormat="1" ht="12.75">
      <c r="A13" s="85" t="s">
        <v>93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</row>
    <row r="14" spans="1:22" s="1" customFormat="1" ht="12.75">
      <c r="A14" s="85" t="s">
        <v>94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7" s="1" customFormat="1" ht="12.75">
      <c r="A15" s="85" t="s">
        <v>95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="1" customFormat="1" ht="3.75" customHeight="1"/>
    <row r="17" spans="1:46" s="1" customFormat="1" ht="17.25" customHeight="1">
      <c r="A17" s="92" t="s">
        <v>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 t="s">
        <v>10</v>
      </c>
      <c r="S17" s="93"/>
      <c r="T17" s="93"/>
      <c r="U17" s="93"/>
      <c r="V17" s="93"/>
      <c r="W17" s="93"/>
      <c r="X17" s="93"/>
      <c r="Y17" s="93"/>
      <c r="Z17" s="93"/>
      <c r="AA17" s="94"/>
      <c r="AB17" s="86" t="s">
        <v>15</v>
      </c>
      <c r="AC17" s="86" t="s">
        <v>16</v>
      </c>
      <c r="AD17" s="86" t="s">
        <v>27</v>
      </c>
      <c r="AE17" s="92" t="s">
        <v>17</v>
      </c>
      <c r="AF17" s="93"/>
      <c r="AG17" s="93"/>
      <c r="AH17" s="94"/>
      <c r="AI17" s="86" t="s">
        <v>21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24" customHeight="1">
      <c r="A18" s="96" t="s">
        <v>5</v>
      </c>
      <c r="B18" s="97"/>
      <c r="C18" s="98"/>
      <c r="D18" s="96" t="s">
        <v>6</v>
      </c>
      <c r="E18" s="98"/>
      <c r="F18" s="96" t="s">
        <v>7</v>
      </c>
      <c r="G18" s="98"/>
      <c r="H18" s="92" t="s">
        <v>87</v>
      </c>
      <c r="I18" s="93"/>
      <c r="J18" s="93"/>
      <c r="K18" s="93"/>
      <c r="L18" s="93"/>
      <c r="M18" s="93"/>
      <c r="N18" s="93"/>
      <c r="O18" s="93"/>
      <c r="P18" s="93"/>
      <c r="Q18" s="94"/>
      <c r="R18" s="96" t="s">
        <v>8</v>
      </c>
      <c r="S18" s="98"/>
      <c r="T18" s="107" t="s">
        <v>9</v>
      </c>
      <c r="U18" s="107" t="s">
        <v>11</v>
      </c>
      <c r="V18" s="107" t="s">
        <v>12</v>
      </c>
      <c r="W18" s="96" t="s">
        <v>13</v>
      </c>
      <c r="X18" s="97"/>
      <c r="Y18" s="98"/>
      <c r="Z18" s="96" t="s">
        <v>14</v>
      </c>
      <c r="AA18" s="98"/>
      <c r="AB18" s="95"/>
      <c r="AC18" s="95"/>
      <c r="AD18" s="95"/>
      <c r="AE18" s="86" t="s">
        <v>28</v>
      </c>
      <c r="AF18" s="88" t="s">
        <v>29</v>
      </c>
      <c r="AG18" s="90" t="s">
        <v>30</v>
      </c>
      <c r="AH18" s="90" t="s">
        <v>83</v>
      </c>
      <c r="AI18" s="95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" customFormat="1" ht="48.75" customHeight="1">
      <c r="A19" s="99"/>
      <c r="B19" s="100"/>
      <c r="C19" s="101"/>
      <c r="D19" s="99"/>
      <c r="E19" s="101"/>
      <c r="F19" s="99"/>
      <c r="G19" s="101"/>
      <c r="H19" s="104" t="s">
        <v>8</v>
      </c>
      <c r="I19" s="105"/>
      <c r="J19" s="57" t="s">
        <v>9</v>
      </c>
      <c r="K19" s="104" t="s">
        <v>12</v>
      </c>
      <c r="L19" s="105"/>
      <c r="M19" s="92" t="s">
        <v>88</v>
      </c>
      <c r="N19" s="93"/>
      <c r="O19" s="93"/>
      <c r="P19" s="93"/>
      <c r="Q19" s="94"/>
      <c r="R19" s="99"/>
      <c r="S19" s="101"/>
      <c r="T19" s="108"/>
      <c r="U19" s="108"/>
      <c r="V19" s="108"/>
      <c r="W19" s="99"/>
      <c r="X19" s="100"/>
      <c r="Y19" s="101"/>
      <c r="Z19" s="99"/>
      <c r="AA19" s="101"/>
      <c r="AB19" s="87"/>
      <c r="AC19" s="87"/>
      <c r="AD19" s="87"/>
      <c r="AE19" s="87"/>
      <c r="AF19" s="89"/>
      <c r="AG19" s="91"/>
      <c r="AH19" s="91"/>
      <c r="AI19" s="87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" customFormat="1" ht="12.75" customHeigh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  <c r="P20" s="14">
        <v>16</v>
      </c>
      <c r="Q20" s="14">
        <v>17</v>
      </c>
      <c r="R20" s="15">
        <v>18</v>
      </c>
      <c r="S20" s="15">
        <v>19</v>
      </c>
      <c r="T20" s="15">
        <v>20</v>
      </c>
      <c r="U20" s="15">
        <v>21</v>
      </c>
      <c r="V20" s="15">
        <v>22</v>
      </c>
      <c r="W20" s="15">
        <v>23</v>
      </c>
      <c r="X20" s="15">
        <v>24</v>
      </c>
      <c r="Y20" s="15">
        <v>25</v>
      </c>
      <c r="Z20" s="15">
        <v>26</v>
      </c>
      <c r="AA20" s="15">
        <v>27</v>
      </c>
      <c r="AB20" s="15">
        <v>28</v>
      </c>
      <c r="AC20" s="15">
        <v>29</v>
      </c>
      <c r="AD20" s="15">
        <v>30</v>
      </c>
      <c r="AE20" s="15">
        <v>31</v>
      </c>
      <c r="AF20" s="74">
        <v>32</v>
      </c>
      <c r="AG20" s="16">
        <v>33</v>
      </c>
      <c r="AH20" s="16">
        <v>33</v>
      </c>
      <c r="AI20" s="15">
        <v>34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71" s="1" customFormat="1" ht="18.75">
      <c r="A21" s="24">
        <v>4</v>
      </c>
      <c r="B21" s="24">
        <v>0</v>
      </c>
      <c r="C21" s="24">
        <v>2</v>
      </c>
      <c r="D21" s="25">
        <v>0</v>
      </c>
      <c r="E21" s="25">
        <v>0</v>
      </c>
      <c r="F21" s="25">
        <v>0</v>
      </c>
      <c r="G21" s="25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6">
        <v>0</v>
      </c>
      <c r="P21" s="26">
        <v>0</v>
      </c>
      <c r="Q21" s="2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22" t="s">
        <v>19</v>
      </c>
      <c r="AC21" s="18" t="s">
        <v>18</v>
      </c>
      <c r="AD21" s="18">
        <f>AD22</f>
        <v>1050.4</v>
      </c>
      <c r="AE21" s="18">
        <f>AE22</f>
        <v>1840.14</v>
      </c>
      <c r="AF21" s="75">
        <f>AF22</f>
        <v>2856.76</v>
      </c>
      <c r="AG21" s="18">
        <f>AG22</f>
        <v>339.7</v>
      </c>
      <c r="AH21" s="18">
        <f>AH22</f>
        <v>339.7</v>
      </c>
      <c r="AI21" s="18">
        <f>AG21+AF21+AE21+AH21</f>
        <v>5376.3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1" customFormat="1" ht="18.75">
      <c r="A22" s="24">
        <v>4</v>
      </c>
      <c r="B22" s="24">
        <v>0</v>
      </c>
      <c r="C22" s="24">
        <v>2</v>
      </c>
      <c r="D22" s="25">
        <v>0</v>
      </c>
      <c r="E22" s="25">
        <v>0</v>
      </c>
      <c r="F22" s="25">
        <v>0</v>
      </c>
      <c r="G22" s="25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6">
        <v>0</v>
      </c>
      <c r="P22" s="26">
        <v>0</v>
      </c>
      <c r="Q22" s="26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22" t="s">
        <v>20</v>
      </c>
      <c r="AC22" s="18" t="s">
        <v>18</v>
      </c>
      <c r="AD22" s="18">
        <f>AD43+AD65</f>
        <v>1050.4</v>
      </c>
      <c r="AE22" s="69">
        <f>+AE43+AE65</f>
        <v>1840.14</v>
      </c>
      <c r="AF22" s="121">
        <f>+AF43+AF65+AF27</f>
        <v>2856.76</v>
      </c>
      <c r="AG22" s="18">
        <f>AG43+AG65</f>
        <v>339.7</v>
      </c>
      <c r="AH22" s="18">
        <f>AH43+AH65</f>
        <v>339.7</v>
      </c>
      <c r="AI22" s="18">
        <f>AI43+AI65+AI27</f>
        <v>5376.3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1" customFormat="1" ht="59.25" customHeight="1">
      <c r="A23" s="27"/>
      <c r="B23" s="27"/>
      <c r="C23" s="27"/>
      <c r="D23" s="28"/>
      <c r="E23" s="28"/>
      <c r="F23" s="28"/>
      <c r="G23" s="28"/>
      <c r="H23" s="27"/>
      <c r="I23" s="27"/>
      <c r="J23" s="27"/>
      <c r="K23" s="27"/>
      <c r="L23" s="27"/>
      <c r="M23" s="27"/>
      <c r="N23" s="27"/>
      <c r="O23" s="29"/>
      <c r="P23" s="29"/>
      <c r="Q23" s="29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36" t="s">
        <v>53</v>
      </c>
      <c r="AC23" s="8" t="s">
        <v>24</v>
      </c>
      <c r="AD23" s="8" t="s">
        <v>24</v>
      </c>
      <c r="AE23" s="8" t="s">
        <v>24</v>
      </c>
      <c r="AF23" s="76" t="s">
        <v>24</v>
      </c>
      <c r="AG23" s="9" t="s">
        <v>24</v>
      </c>
      <c r="AH23" s="9" t="s">
        <v>24</v>
      </c>
      <c r="AI23" s="18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s="1" customFormat="1" ht="47.25" customHeight="1">
      <c r="A24" s="27"/>
      <c r="B24" s="27"/>
      <c r="C24" s="27"/>
      <c r="D24" s="28"/>
      <c r="E24" s="28"/>
      <c r="F24" s="28"/>
      <c r="G24" s="28"/>
      <c r="H24" s="27"/>
      <c r="I24" s="27"/>
      <c r="J24" s="27"/>
      <c r="K24" s="27"/>
      <c r="L24" s="27"/>
      <c r="M24" s="27"/>
      <c r="N24" s="27"/>
      <c r="O24" s="29"/>
      <c r="P24" s="29"/>
      <c r="Q24" s="29"/>
      <c r="R24" s="50"/>
      <c r="S24" s="50"/>
      <c r="T24" s="50"/>
      <c r="U24" s="50"/>
      <c r="V24" s="50"/>
      <c r="W24" s="50"/>
      <c r="X24" s="50"/>
      <c r="Y24" s="50"/>
      <c r="Z24" s="50">
        <v>0</v>
      </c>
      <c r="AA24" s="50">
        <v>1</v>
      </c>
      <c r="AB24" s="36" t="s">
        <v>72</v>
      </c>
      <c r="AC24" s="8" t="s">
        <v>22</v>
      </c>
      <c r="AD24" s="8"/>
      <c r="AE24" s="8">
        <v>0</v>
      </c>
      <c r="AF24" s="76">
        <v>0</v>
      </c>
      <c r="AG24" s="9"/>
      <c r="AH24" s="9"/>
      <c r="AI24" s="18">
        <v>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1" customFormat="1" ht="36" customHeight="1">
      <c r="A25" s="27"/>
      <c r="B25" s="27"/>
      <c r="C25" s="27"/>
      <c r="D25" s="28"/>
      <c r="E25" s="28"/>
      <c r="F25" s="28"/>
      <c r="G25" s="28"/>
      <c r="H25" s="27"/>
      <c r="I25" s="27"/>
      <c r="J25" s="27"/>
      <c r="K25" s="27"/>
      <c r="L25" s="27"/>
      <c r="M25" s="27"/>
      <c r="N25" s="27"/>
      <c r="O25" s="29"/>
      <c r="P25" s="29"/>
      <c r="Q25" s="29"/>
      <c r="R25" s="50"/>
      <c r="S25" s="50"/>
      <c r="T25" s="50"/>
      <c r="U25" s="50"/>
      <c r="V25" s="50"/>
      <c r="W25" s="50"/>
      <c r="X25" s="50"/>
      <c r="Y25" s="50"/>
      <c r="Z25" s="50">
        <v>0</v>
      </c>
      <c r="AA25" s="50">
        <v>2</v>
      </c>
      <c r="AB25" s="36" t="s">
        <v>73</v>
      </c>
      <c r="AC25" s="8" t="s">
        <v>22</v>
      </c>
      <c r="AD25" s="8">
        <v>60</v>
      </c>
      <c r="AE25" s="8">
        <v>65</v>
      </c>
      <c r="AF25" s="76">
        <v>70</v>
      </c>
      <c r="AG25" s="9">
        <v>75</v>
      </c>
      <c r="AH25" s="9">
        <v>75</v>
      </c>
      <c r="AI25" s="18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1" s="1" customFormat="1" ht="47.25">
      <c r="A26" s="27"/>
      <c r="B26" s="27"/>
      <c r="C26" s="27"/>
      <c r="D26" s="28"/>
      <c r="E26" s="28"/>
      <c r="F26" s="28"/>
      <c r="G26" s="28"/>
      <c r="H26" s="27"/>
      <c r="I26" s="27"/>
      <c r="J26" s="27"/>
      <c r="K26" s="27"/>
      <c r="L26" s="27"/>
      <c r="M26" s="27"/>
      <c r="N26" s="27"/>
      <c r="O26" s="29"/>
      <c r="P26" s="29"/>
      <c r="Q26" s="29"/>
      <c r="R26" s="50"/>
      <c r="S26" s="50"/>
      <c r="T26" s="50"/>
      <c r="U26" s="50"/>
      <c r="V26" s="50"/>
      <c r="W26" s="50"/>
      <c r="X26" s="50"/>
      <c r="Y26" s="50"/>
      <c r="Z26" s="50">
        <v>0</v>
      </c>
      <c r="AA26" s="50">
        <v>3</v>
      </c>
      <c r="AB26" s="36" t="s">
        <v>74</v>
      </c>
      <c r="AC26" s="8" t="s">
        <v>22</v>
      </c>
      <c r="AD26" s="8">
        <v>60</v>
      </c>
      <c r="AE26" s="8">
        <v>65</v>
      </c>
      <c r="AF26" s="76">
        <v>70</v>
      </c>
      <c r="AG26" s="9">
        <v>75</v>
      </c>
      <c r="AH26" s="9">
        <v>75</v>
      </c>
      <c r="AI26" s="18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1" s="1" customFormat="1" ht="31.5" customHeight="1">
      <c r="A27" s="27">
        <v>4</v>
      </c>
      <c r="B27" s="27">
        <v>0</v>
      </c>
      <c r="C27" s="27">
        <v>2</v>
      </c>
      <c r="D27" s="113">
        <v>0</v>
      </c>
      <c r="E27" s="113">
        <v>0</v>
      </c>
      <c r="F27" s="113">
        <v>0</v>
      </c>
      <c r="G27" s="113">
        <v>0</v>
      </c>
      <c r="H27" s="114">
        <v>2</v>
      </c>
      <c r="I27" s="114">
        <v>2</v>
      </c>
      <c r="J27" s="114">
        <v>1</v>
      </c>
      <c r="K27" s="114">
        <v>0</v>
      </c>
      <c r="L27" s="114">
        <v>0</v>
      </c>
      <c r="M27" s="114">
        <v>0</v>
      </c>
      <c r="N27" s="114">
        <v>0</v>
      </c>
      <c r="O27" s="115">
        <v>0</v>
      </c>
      <c r="P27" s="115">
        <v>0</v>
      </c>
      <c r="Q27" s="115">
        <v>0</v>
      </c>
      <c r="R27" s="116">
        <v>2</v>
      </c>
      <c r="S27" s="116">
        <v>2</v>
      </c>
      <c r="T27" s="116">
        <v>1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7" t="s">
        <v>110</v>
      </c>
      <c r="AC27" s="118" t="s">
        <v>18</v>
      </c>
      <c r="AD27" s="118"/>
      <c r="AE27" s="118"/>
      <c r="AF27" s="123">
        <f>AF28</f>
        <v>10</v>
      </c>
      <c r="AG27" s="119"/>
      <c r="AH27" s="119"/>
      <c r="AI27" s="120">
        <f>AI32</f>
        <v>10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28" spans="1:71" s="1" customFormat="1" ht="52.5" customHeight="1">
      <c r="A28" s="27"/>
      <c r="B28" s="27"/>
      <c r="C28" s="27"/>
      <c r="D28" s="28"/>
      <c r="E28" s="28"/>
      <c r="F28" s="28"/>
      <c r="G28" s="28"/>
      <c r="H28" s="27"/>
      <c r="I28" s="27"/>
      <c r="J28" s="27"/>
      <c r="K28" s="27"/>
      <c r="L28" s="27"/>
      <c r="M28" s="27"/>
      <c r="N28" s="27"/>
      <c r="O28" s="29"/>
      <c r="P28" s="29"/>
      <c r="Q28" s="29"/>
      <c r="R28" s="50">
        <v>2</v>
      </c>
      <c r="S28" s="50">
        <v>2</v>
      </c>
      <c r="T28" s="50">
        <v>1</v>
      </c>
      <c r="U28" s="50">
        <v>1</v>
      </c>
      <c r="V28" s="50">
        <v>1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36" t="s">
        <v>104</v>
      </c>
      <c r="AC28" s="8" t="s">
        <v>18</v>
      </c>
      <c r="AD28" s="8"/>
      <c r="AE28" s="8"/>
      <c r="AF28" s="122">
        <f>AF32</f>
        <v>10</v>
      </c>
      <c r="AG28" s="9"/>
      <c r="AH28" s="9"/>
      <c r="AI28" s="18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71" s="1" customFormat="1" ht="51.75" customHeight="1">
      <c r="A29" s="27"/>
      <c r="B29" s="27"/>
      <c r="C29" s="27"/>
      <c r="D29" s="28"/>
      <c r="E29" s="28"/>
      <c r="F29" s="28"/>
      <c r="G29" s="28"/>
      <c r="H29" s="27"/>
      <c r="I29" s="27"/>
      <c r="J29" s="27"/>
      <c r="K29" s="27"/>
      <c r="L29" s="27"/>
      <c r="M29" s="27"/>
      <c r="N29" s="27"/>
      <c r="O29" s="29"/>
      <c r="P29" s="29"/>
      <c r="Q29" s="29"/>
      <c r="R29" s="50"/>
      <c r="S29" s="50"/>
      <c r="T29" s="50"/>
      <c r="U29" s="50"/>
      <c r="V29" s="50"/>
      <c r="W29" s="50"/>
      <c r="X29" s="50"/>
      <c r="Y29" s="50"/>
      <c r="Z29" s="50">
        <v>0</v>
      </c>
      <c r="AA29" s="50">
        <v>1</v>
      </c>
      <c r="AB29" s="36" t="s">
        <v>105</v>
      </c>
      <c r="AC29" s="8" t="s">
        <v>22</v>
      </c>
      <c r="AD29" s="8"/>
      <c r="AE29" s="8"/>
      <c r="AF29" s="76"/>
      <c r="AG29" s="9"/>
      <c r="AH29" s="9"/>
      <c r="AI29" s="18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s="1" customFormat="1" ht="53.25" customHeight="1">
      <c r="A30" s="27"/>
      <c r="B30" s="27"/>
      <c r="C30" s="27"/>
      <c r="D30" s="28"/>
      <c r="E30" s="28"/>
      <c r="F30" s="28"/>
      <c r="G30" s="28"/>
      <c r="H30" s="27"/>
      <c r="I30" s="27"/>
      <c r="J30" s="27"/>
      <c r="K30" s="27"/>
      <c r="L30" s="27"/>
      <c r="M30" s="27"/>
      <c r="N30" s="27"/>
      <c r="O30" s="29"/>
      <c r="P30" s="29"/>
      <c r="Q30" s="29"/>
      <c r="R30" s="50"/>
      <c r="S30" s="50"/>
      <c r="T30" s="50"/>
      <c r="U30" s="50"/>
      <c r="V30" s="50">
        <v>1</v>
      </c>
      <c r="W30" s="50">
        <v>0</v>
      </c>
      <c r="X30" s="50">
        <v>0</v>
      </c>
      <c r="Y30" s="50">
        <v>1</v>
      </c>
      <c r="Z30" s="50">
        <v>0</v>
      </c>
      <c r="AA30" s="50">
        <v>0</v>
      </c>
      <c r="AB30" s="36" t="s">
        <v>106</v>
      </c>
      <c r="AC30" s="8" t="s">
        <v>23</v>
      </c>
      <c r="AD30" s="8"/>
      <c r="AE30" s="8"/>
      <c r="AF30" s="76">
        <v>1</v>
      </c>
      <c r="AG30" s="9"/>
      <c r="AH30" s="9"/>
      <c r="AI30" s="18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</row>
    <row r="31" spans="1:71" s="1" customFormat="1" ht="43.5" customHeight="1">
      <c r="A31" s="27"/>
      <c r="B31" s="27"/>
      <c r="C31" s="27"/>
      <c r="D31" s="28"/>
      <c r="E31" s="28"/>
      <c r="F31" s="28"/>
      <c r="G31" s="28"/>
      <c r="H31" s="27"/>
      <c r="I31" s="27"/>
      <c r="J31" s="27"/>
      <c r="K31" s="27"/>
      <c r="L31" s="27"/>
      <c r="M31" s="27"/>
      <c r="N31" s="27"/>
      <c r="O31" s="29"/>
      <c r="P31" s="29"/>
      <c r="Q31" s="29"/>
      <c r="R31" s="50"/>
      <c r="S31" s="50"/>
      <c r="T31" s="50"/>
      <c r="U31" s="50"/>
      <c r="V31" s="50"/>
      <c r="W31" s="50"/>
      <c r="X31" s="50"/>
      <c r="Y31" s="50"/>
      <c r="Z31" s="50">
        <v>0</v>
      </c>
      <c r="AA31" s="50">
        <v>1</v>
      </c>
      <c r="AB31" s="36" t="s">
        <v>107</v>
      </c>
      <c r="AC31" s="8" t="s">
        <v>23</v>
      </c>
      <c r="AD31" s="8"/>
      <c r="AE31" s="8"/>
      <c r="AF31" s="76">
        <v>1</v>
      </c>
      <c r="AG31" s="9"/>
      <c r="AH31" s="9"/>
      <c r="AI31" s="18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s="1" customFormat="1" ht="53.25" customHeight="1">
      <c r="A32" s="27">
        <v>4</v>
      </c>
      <c r="B32" s="27">
        <v>0</v>
      </c>
      <c r="C32" s="27">
        <v>2</v>
      </c>
      <c r="D32" s="28">
        <v>0</v>
      </c>
      <c r="E32" s="28">
        <v>5</v>
      </c>
      <c r="F32" s="28">
        <v>0</v>
      </c>
      <c r="G32" s="28">
        <v>1</v>
      </c>
      <c r="H32" s="27">
        <v>2</v>
      </c>
      <c r="I32" s="27">
        <v>2</v>
      </c>
      <c r="J32" s="27">
        <v>1</v>
      </c>
      <c r="K32" s="27">
        <v>0</v>
      </c>
      <c r="L32" s="27">
        <v>1</v>
      </c>
      <c r="M32" s="27">
        <v>4</v>
      </c>
      <c r="N32" s="27">
        <v>0</v>
      </c>
      <c r="O32" s="29">
        <v>0</v>
      </c>
      <c r="P32" s="29">
        <v>2</v>
      </c>
      <c r="Q32" s="29" t="s">
        <v>84</v>
      </c>
      <c r="R32" s="50">
        <v>2</v>
      </c>
      <c r="S32" s="50">
        <v>2</v>
      </c>
      <c r="T32" s="50">
        <v>1</v>
      </c>
      <c r="U32" s="50">
        <v>1</v>
      </c>
      <c r="V32" s="50">
        <v>1</v>
      </c>
      <c r="W32" s="50">
        <v>0</v>
      </c>
      <c r="X32" s="50">
        <v>0</v>
      </c>
      <c r="Y32" s="50">
        <v>2</v>
      </c>
      <c r="Z32" s="50">
        <v>0</v>
      </c>
      <c r="AA32" s="50">
        <v>0</v>
      </c>
      <c r="AB32" s="36" t="s">
        <v>108</v>
      </c>
      <c r="AC32" s="8" t="s">
        <v>18</v>
      </c>
      <c r="AD32" s="8"/>
      <c r="AE32" s="8"/>
      <c r="AF32" s="122">
        <v>10</v>
      </c>
      <c r="AG32" s="9"/>
      <c r="AH32" s="9"/>
      <c r="AI32" s="18">
        <f>AF32</f>
        <v>10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1" customFormat="1" ht="35.25" customHeight="1">
      <c r="A33" s="27"/>
      <c r="B33" s="27"/>
      <c r="C33" s="27"/>
      <c r="D33" s="28"/>
      <c r="E33" s="28"/>
      <c r="F33" s="28"/>
      <c r="G33" s="28"/>
      <c r="H33" s="27"/>
      <c r="I33" s="27"/>
      <c r="J33" s="27"/>
      <c r="K33" s="27"/>
      <c r="L33" s="27"/>
      <c r="M33" s="27"/>
      <c r="N33" s="27"/>
      <c r="O33" s="29"/>
      <c r="P33" s="29"/>
      <c r="Q33" s="29"/>
      <c r="R33" s="50">
        <v>2</v>
      </c>
      <c r="S33" s="50">
        <v>2</v>
      </c>
      <c r="T33" s="50">
        <v>1</v>
      </c>
      <c r="U33" s="50">
        <v>1</v>
      </c>
      <c r="V33" s="50">
        <v>1</v>
      </c>
      <c r="W33" s="50">
        <v>0</v>
      </c>
      <c r="X33" s="50">
        <v>0</v>
      </c>
      <c r="Y33" s="50">
        <v>2</v>
      </c>
      <c r="Z33" s="50">
        <v>0</v>
      </c>
      <c r="AA33" s="50">
        <v>1</v>
      </c>
      <c r="AB33" s="36" t="s">
        <v>109</v>
      </c>
      <c r="AC33" s="8" t="s">
        <v>22</v>
      </c>
      <c r="AD33" s="8"/>
      <c r="AE33" s="8"/>
      <c r="AF33" s="76">
        <v>10</v>
      </c>
      <c r="AG33" s="9"/>
      <c r="AH33" s="9"/>
      <c r="AI33" s="18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71" s="1" customFormat="1" ht="18.75" hidden="1">
      <c r="A34" s="27"/>
      <c r="B34" s="27"/>
      <c r="C34" s="27"/>
      <c r="D34" s="28"/>
      <c r="E34" s="28"/>
      <c r="F34" s="28"/>
      <c r="G34" s="28"/>
      <c r="H34" s="27"/>
      <c r="I34" s="27"/>
      <c r="J34" s="27"/>
      <c r="K34" s="27"/>
      <c r="L34" s="27"/>
      <c r="M34" s="27"/>
      <c r="N34" s="27"/>
      <c r="O34" s="29"/>
      <c r="P34" s="29"/>
      <c r="Q34" s="2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36"/>
      <c r="AC34" s="8"/>
      <c r="AD34" s="8"/>
      <c r="AE34" s="8"/>
      <c r="AF34" s="76"/>
      <c r="AG34" s="9"/>
      <c r="AH34" s="9"/>
      <c r="AI34" s="18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s="1" customFormat="1" ht="18.75" hidden="1">
      <c r="A35" s="27"/>
      <c r="B35" s="27"/>
      <c r="C35" s="27"/>
      <c r="D35" s="28"/>
      <c r="E35" s="28"/>
      <c r="F35" s="28"/>
      <c r="G35" s="28"/>
      <c r="H35" s="27"/>
      <c r="I35" s="27"/>
      <c r="J35" s="27"/>
      <c r="K35" s="27"/>
      <c r="L35" s="27"/>
      <c r="M35" s="27"/>
      <c r="N35" s="27"/>
      <c r="O35" s="29"/>
      <c r="P35" s="29"/>
      <c r="Q35" s="2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36"/>
      <c r="AC35" s="8"/>
      <c r="AD35" s="8"/>
      <c r="AE35" s="8"/>
      <c r="AF35" s="76"/>
      <c r="AG35" s="9"/>
      <c r="AH35" s="9"/>
      <c r="AI35" s="18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</row>
    <row r="36" spans="1:71" s="1" customFormat="1" ht="18.75" hidden="1">
      <c r="A36" s="27"/>
      <c r="B36" s="27"/>
      <c r="C36" s="27"/>
      <c r="D36" s="28"/>
      <c r="E36" s="28"/>
      <c r="F36" s="28"/>
      <c r="G36" s="28"/>
      <c r="H36" s="27"/>
      <c r="I36" s="27"/>
      <c r="J36" s="27"/>
      <c r="K36" s="27"/>
      <c r="L36" s="27"/>
      <c r="M36" s="27"/>
      <c r="N36" s="27"/>
      <c r="O36" s="29"/>
      <c r="P36" s="29"/>
      <c r="Q36" s="2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36"/>
      <c r="AC36" s="8"/>
      <c r="AD36" s="8"/>
      <c r="AE36" s="8"/>
      <c r="AF36" s="76"/>
      <c r="AG36" s="9"/>
      <c r="AH36" s="9"/>
      <c r="AI36" s="18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s="1" customFormat="1" ht="18.75" hidden="1">
      <c r="A37" s="27"/>
      <c r="B37" s="27"/>
      <c r="C37" s="27"/>
      <c r="D37" s="28"/>
      <c r="E37" s="28"/>
      <c r="F37" s="28"/>
      <c r="G37" s="28"/>
      <c r="H37" s="27"/>
      <c r="I37" s="27"/>
      <c r="J37" s="27"/>
      <c r="K37" s="27"/>
      <c r="L37" s="27"/>
      <c r="M37" s="27"/>
      <c r="N37" s="27"/>
      <c r="O37" s="29"/>
      <c r="P37" s="29"/>
      <c r="Q37" s="29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36"/>
      <c r="AC37" s="8"/>
      <c r="AD37" s="8"/>
      <c r="AE37" s="8"/>
      <c r="AF37" s="76"/>
      <c r="AG37" s="9"/>
      <c r="AH37" s="9"/>
      <c r="AI37" s="18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s="1" customFormat="1" ht="18.75" hidden="1">
      <c r="A38" s="27"/>
      <c r="B38" s="27"/>
      <c r="C38" s="27"/>
      <c r="D38" s="28"/>
      <c r="E38" s="28"/>
      <c r="F38" s="28"/>
      <c r="G38" s="28"/>
      <c r="H38" s="27"/>
      <c r="I38" s="27"/>
      <c r="J38" s="27"/>
      <c r="K38" s="27"/>
      <c r="L38" s="27"/>
      <c r="M38" s="27"/>
      <c r="N38" s="27"/>
      <c r="O38" s="29"/>
      <c r="P38" s="29"/>
      <c r="Q38" s="29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36"/>
      <c r="AC38" s="8"/>
      <c r="AD38" s="8"/>
      <c r="AE38" s="8"/>
      <c r="AF38" s="76"/>
      <c r="AG38" s="9"/>
      <c r="AH38" s="9"/>
      <c r="AI38" s="18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</row>
    <row r="39" spans="1:71" s="1" customFormat="1" ht="18.75" hidden="1">
      <c r="A39" s="27"/>
      <c r="B39" s="27"/>
      <c r="C39" s="27"/>
      <c r="D39" s="28"/>
      <c r="E39" s="28"/>
      <c r="F39" s="28"/>
      <c r="G39" s="28"/>
      <c r="H39" s="27"/>
      <c r="I39" s="27"/>
      <c r="J39" s="27"/>
      <c r="K39" s="27"/>
      <c r="L39" s="27"/>
      <c r="M39" s="27"/>
      <c r="N39" s="27"/>
      <c r="O39" s="29"/>
      <c r="P39" s="29"/>
      <c r="Q39" s="29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36"/>
      <c r="AC39" s="8"/>
      <c r="AD39" s="8"/>
      <c r="AE39" s="8"/>
      <c r="AF39" s="76"/>
      <c r="AG39" s="9"/>
      <c r="AH39" s="9"/>
      <c r="AI39" s="18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</row>
    <row r="40" spans="1:71" s="1" customFormat="1" ht="18.75" hidden="1">
      <c r="A40" s="27"/>
      <c r="B40" s="27"/>
      <c r="C40" s="27"/>
      <c r="D40" s="28"/>
      <c r="E40" s="28"/>
      <c r="F40" s="28"/>
      <c r="G40" s="28"/>
      <c r="H40" s="27"/>
      <c r="I40" s="27"/>
      <c r="J40" s="27"/>
      <c r="K40" s="27"/>
      <c r="L40" s="27"/>
      <c r="M40" s="27"/>
      <c r="N40" s="27"/>
      <c r="O40" s="29"/>
      <c r="P40" s="29"/>
      <c r="Q40" s="29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36"/>
      <c r="AC40" s="8"/>
      <c r="AD40" s="8"/>
      <c r="AE40" s="8"/>
      <c r="AF40" s="76"/>
      <c r="AG40" s="9"/>
      <c r="AH40" s="9"/>
      <c r="AI40" s="18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</row>
    <row r="41" spans="1:71" s="1" customFormat="1" ht="18.75" hidden="1">
      <c r="A41" s="27"/>
      <c r="B41" s="27"/>
      <c r="C41" s="27"/>
      <c r="D41" s="28"/>
      <c r="E41" s="28"/>
      <c r="F41" s="28"/>
      <c r="G41" s="28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36"/>
      <c r="AC41" s="8"/>
      <c r="AD41" s="8"/>
      <c r="AE41" s="8"/>
      <c r="AF41" s="76"/>
      <c r="AG41" s="9"/>
      <c r="AH41" s="9"/>
      <c r="AI41" s="18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2" spans="1:71" s="1" customFormat="1" ht="18.75" hidden="1">
      <c r="A42" s="27"/>
      <c r="B42" s="27"/>
      <c r="C42" s="27"/>
      <c r="D42" s="28"/>
      <c r="E42" s="28"/>
      <c r="F42" s="28"/>
      <c r="G42" s="28"/>
      <c r="H42" s="27"/>
      <c r="I42" s="27"/>
      <c r="J42" s="27"/>
      <c r="K42" s="27"/>
      <c r="L42" s="27"/>
      <c r="M42" s="27"/>
      <c r="N42" s="27"/>
      <c r="O42" s="29"/>
      <c r="P42" s="29"/>
      <c r="Q42" s="29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36"/>
      <c r="AC42" s="8"/>
      <c r="AD42" s="8"/>
      <c r="AE42" s="8"/>
      <c r="AF42" s="76"/>
      <c r="AG42" s="9"/>
      <c r="AH42" s="9"/>
      <c r="AI42" s="18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1" s="13" customFormat="1" ht="65.25" customHeight="1">
      <c r="A43" s="31">
        <v>4</v>
      </c>
      <c r="B43" s="31">
        <v>0</v>
      </c>
      <c r="C43" s="31">
        <v>2</v>
      </c>
      <c r="D43" s="32">
        <v>0</v>
      </c>
      <c r="E43" s="32">
        <v>0</v>
      </c>
      <c r="F43" s="32">
        <v>0</v>
      </c>
      <c r="G43" s="32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3">
        <v>0</v>
      </c>
      <c r="P43" s="33">
        <v>0</v>
      </c>
      <c r="Q43" s="33">
        <v>0</v>
      </c>
      <c r="R43" s="52">
        <v>2</v>
      </c>
      <c r="S43" s="52">
        <v>2</v>
      </c>
      <c r="T43" s="52">
        <v>2</v>
      </c>
      <c r="U43" s="52">
        <v>1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22" t="s">
        <v>52</v>
      </c>
      <c r="AC43" s="18" t="s">
        <v>18</v>
      </c>
      <c r="AD43" s="19">
        <v>365</v>
      </c>
      <c r="AE43" s="42">
        <f>AE44+AE61</f>
        <v>498.46000000000004</v>
      </c>
      <c r="AF43" s="77">
        <f>AF44+AF61</f>
        <v>1987.04</v>
      </c>
      <c r="AG43" s="19">
        <f>AG44+AG61</f>
        <v>50</v>
      </c>
      <c r="AH43" s="19">
        <f>AH44+AH61</f>
        <v>50</v>
      </c>
      <c r="AI43" s="18">
        <f>AG43+AF43+AE43+AH43</f>
        <v>2585.5</v>
      </c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36" customHeight="1">
      <c r="A44" s="31">
        <v>4</v>
      </c>
      <c r="B44" s="31">
        <v>0</v>
      </c>
      <c r="C44" s="31">
        <v>2</v>
      </c>
      <c r="D44" s="32">
        <v>0</v>
      </c>
      <c r="E44" s="32">
        <v>0</v>
      </c>
      <c r="F44" s="32">
        <v>0</v>
      </c>
      <c r="G44" s="32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3">
        <v>0</v>
      </c>
      <c r="P44" s="33">
        <v>0</v>
      </c>
      <c r="Q44" s="33">
        <v>0</v>
      </c>
      <c r="R44" s="52">
        <v>2</v>
      </c>
      <c r="S44" s="52">
        <v>2</v>
      </c>
      <c r="T44" s="52">
        <v>2</v>
      </c>
      <c r="U44" s="52">
        <v>1</v>
      </c>
      <c r="V44" s="52">
        <v>1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23" t="s">
        <v>35</v>
      </c>
      <c r="AC44" s="11" t="s">
        <v>18</v>
      </c>
      <c r="AD44" s="11">
        <v>365.5</v>
      </c>
      <c r="AE44" s="43">
        <f>AE47+AE53+AE57</f>
        <v>495.16</v>
      </c>
      <c r="AF44" s="78">
        <f>AF53+AF55+AF57+AF59</f>
        <v>1987.04</v>
      </c>
      <c r="AG44" s="11">
        <f>AG53</f>
        <v>50</v>
      </c>
      <c r="AH44" s="11">
        <f>AH53</f>
        <v>50</v>
      </c>
      <c r="AI44" s="69">
        <f>AG44+AF44+AE44+AH44</f>
        <v>2582.2</v>
      </c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13" customFormat="1" ht="32.25" customHeight="1">
      <c r="A45" s="34"/>
      <c r="B45" s="34"/>
      <c r="C45" s="34"/>
      <c r="D45" s="35"/>
      <c r="E45" s="35"/>
      <c r="F45" s="35"/>
      <c r="G45" s="35"/>
      <c r="H45" s="34"/>
      <c r="I45" s="34"/>
      <c r="J45" s="34"/>
      <c r="K45" s="34"/>
      <c r="L45" s="34"/>
      <c r="M45" s="34"/>
      <c r="N45" s="34"/>
      <c r="O45" s="30"/>
      <c r="P45" s="30"/>
      <c r="Q45" s="30"/>
      <c r="R45" s="52">
        <v>2</v>
      </c>
      <c r="S45" s="52">
        <v>2</v>
      </c>
      <c r="T45" s="52">
        <v>2</v>
      </c>
      <c r="U45" s="52">
        <v>1</v>
      </c>
      <c r="V45" s="52">
        <v>1</v>
      </c>
      <c r="W45" s="52">
        <v>0</v>
      </c>
      <c r="X45" s="52">
        <v>0</v>
      </c>
      <c r="Y45" s="52">
        <v>0</v>
      </c>
      <c r="Z45" s="52">
        <v>0</v>
      </c>
      <c r="AA45" s="52">
        <v>1</v>
      </c>
      <c r="AB45" s="36" t="s">
        <v>54</v>
      </c>
      <c r="AC45" s="11"/>
      <c r="AD45" s="11"/>
      <c r="AE45" s="11">
        <v>4</v>
      </c>
      <c r="AF45" s="79">
        <v>3</v>
      </c>
      <c r="AG45" s="11">
        <v>1</v>
      </c>
      <c r="AH45" s="11">
        <v>1</v>
      </c>
      <c r="AI45" s="18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s="13" customFormat="1" ht="36.75" customHeight="1">
      <c r="A46" s="34"/>
      <c r="B46" s="34"/>
      <c r="C46" s="34"/>
      <c r="D46" s="35"/>
      <c r="E46" s="35"/>
      <c r="F46" s="35"/>
      <c r="G46" s="35"/>
      <c r="H46" s="34"/>
      <c r="I46" s="34"/>
      <c r="J46" s="34"/>
      <c r="K46" s="34"/>
      <c r="L46" s="34"/>
      <c r="M46" s="34"/>
      <c r="N46" s="34"/>
      <c r="O46" s="30"/>
      <c r="P46" s="30"/>
      <c r="Q46" s="30"/>
      <c r="R46" s="52">
        <v>2</v>
      </c>
      <c r="S46" s="52">
        <v>2</v>
      </c>
      <c r="T46" s="52">
        <v>2</v>
      </c>
      <c r="U46" s="52">
        <v>1</v>
      </c>
      <c r="V46" s="52">
        <v>1</v>
      </c>
      <c r="W46" s="52">
        <v>0</v>
      </c>
      <c r="X46" s="52">
        <v>0</v>
      </c>
      <c r="Y46" s="52">
        <v>0</v>
      </c>
      <c r="Z46" s="52">
        <v>0</v>
      </c>
      <c r="AA46" s="52">
        <v>2</v>
      </c>
      <c r="AB46" s="36" t="s">
        <v>55</v>
      </c>
      <c r="AC46" s="11"/>
      <c r="AD46" s="11"/>
      <c r="AE46" s="11">
        <v>9</v>
      </c>
      <c r="AF46" s="79">
        <v>9</v>
      </c>
      <c r="AG46" s="11">
        <v>1</v>
      </c>
      <c r="AH46" s="11">
        <v>1</v>
      </c>
      <c r="AI46" s="18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ht="45.75" customHeight="1">
      <c r="A47" s="34">
        <v>4</v>
      </c>
      <c r="B47" s="34">
        <v>0</v>
      </c>
      <c r="C47" s="34">
        <v>2</v>
      </c>
      <c r="D47" s="35">
        <v>0</v>
      </c>
      <c r="E47" s="35">
        <v>5</v>
      </c>
      <c r="F47" s="35">
        <v>0</v>
      </c>
      <c r="G47" s="35">
        <v>2</v>
      </c>
      <c r="H47" s="34">
        <v>2</v>
      </c>
      <c r="I47" s="34">
        <v>2</v>
      </c>
      <c r="J47" s="34">
        <v>2</v>
      </c>
      <c r="K47" s="34">
        <v>0</v>
      </c>
      <c r="L47" s="34">
        <v>1</v>
      </c>
      <c r="M47" s="34">
        <v>0</v>
      </c>
      <c r="N47" s="34">
        <v>1</v>
      </c>
      <c r="O47" s="30">
        <v>0</v>
      </c>
      <c r="P47" s="30">
        <v>0</v>
      </c>
      <c r="Q47" s="30">
        <v>0</v>
      </c>
      <c r="R47" s="51">
        <v>2</v>
      </c>
      <c r="S47" s="51">
        <v>2</v>
      </c>
      <c r="T47" s="51">
        <v>2</v>
      </c>
      <c r="U47" s="51">
        <v>1</v>
      </c>
      <c r="V47" s="51">
        <v>1</v>
      </c>
      <c r="W47" s="51">
        <v>0</v>
      </c>
      <c r="X47" s="51">
        <v>0</v>
      </c>
      <c r="Y47" s="51">
        <v>1</v>
      </c>
      <c r="Z47" s="51">
        <v>0</v>
      </c>
      <c r="AA47" s="51">
        <v>0</v>
      </c>
      <c r="AB47" s="36" t="s">
        <v>31</v>
      </c>
      <c r="AC47" s="10" t="s">
        <v>18</v>
      </c>
      <c r="AD47" s="10"/>
      <c r="AE47" s="68">
        <v>59.44</v>
      </c>
      <c r="AF47" s="80"/>
      <c r="AG47" s="21"/>
      <c r="AH47" s="21"/>
      <c r="AI47" s="18">
        <f>AG47+AF47+AE47+AH47</f>
        <v>59.44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ht="45.75" customHeight="1">
      <c r="A48" s="34"/>
      <c r="B48" s="34"/>
      <c r="C48" s="34"/>
      <c r="D48" s="35"/>
      <c r="E48" s="35"/>
      <c r="F48" s="35"/>
      <c r="G48" s="35"/>
      <c r="H48" s="34"/>
      <c r="I48" s="34"/>
      <c r="J48" s="34"/>
      <c r="K48" s="34"/>
      <c r="L48" s="34"/>
      <c r="M48" s="34"/>
      <c r="N48" s="34"/>
      <c r="O48" s="30"/>
      <c r="P48" s="30"/>
      <c r="Q48" s="30"/>
      <c r="R48" s="51">
        <v>2</v>
      </c>
      <c r="S48" s="51">
        <v>2</v>
      </c>
      <c r="T48" s="51">
        <v>2</v>
      </c>
      <c r="U48" s="51">
        <v>1</v>
      </c>
      <c r="V48" s="51">
        <v>1</v>
      </c>
      <c r="W48" s="51">
        <v>0</v>
      </c>
      <c r="X48" s="51">
        <v>0</v>
      </c>
      <c r="Y48" s="51">
        <v>1</v>
      </c>
      <c r="Z48" s="51">
        <v>0</v>
      </c>
      <c r="AA48" s="51">
        <v>1</v>
      </c>
      <c r="AB48" s="36" t="s">
        <v>60</v>
      </c>
      <c r="AC48" s="10" t="s">
        <v>23</v>
      </c>
      <c r="AD48" s="58"/>
      <c r="AE48" s="62">
        <v>1</v>
      </c>
      <c r="AF48" s="80"/>
      <c r="AG48" s="58"/>
      <c r="AH48" s="58"/>
      <c r="AI48" s="18">
        <f>AG48+AF48+AE48+AH48</f>
        <v>1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ht="35.25" customHeight="1">
      <c r="A49" s="34">
        <v>4</v>
      </c>
      <c r="B49" s="34">
        <v>0</v>
      </c>
      <c r="C49" s="34">
        <v>2</v>
      </c>
      <c r="D49" s="35">
        <v>0</v>
      </c>
      <c r="E49" s="35">
        <v>5</v>
      </c>
      <c r="F49" s="35">
        <v>0</v>
      </c>
      <c r="G49" s="35">
        <v>2</v>
      </c>
      <c r="H49" s="34">
        <v>2</v>
      </c>
      <c r="I49" s="34">
        <v>2</v>
      </c>
      <c r="J49" s="34">
        <v>2</v>
      </c>
      <c r="K49" s="34">
        <v>0</v>
      </c>
      <c r="L49" s="34">
        <v>1</v>
      </c>
      <c r="M49" s="34">
        <v>0</v>
      </c>
      <c r="N49" s="34">
        <v>2</v>
      </c>
      <c r="O49" s="30">
        <v>0</v>
      </c>
      <c r="P49" s="30">
        <v>0</v>
      </c>
      <c r="Q49" s="30">
        <v>0</v>
      </c>
      <c r="R49" s="51">
        <v>2</v>
      </c>
      <c r="S49" s="51">
        <v>2</v>
      </c>
      <c r="T49" s="51">
        <v>2</v>
      </c>
      <c r="U49" s="51">
        <v>1</v>
      </c>
      <c r="V49" s="51">
        <v>1</v>
      </c>
      <c r="W49" s="51">
        <v>0</v>
      </c>
      <c r="X49" s="51">
        <v>0</v>
      </c>
      <c r="Y49" s="51">
        <v>2</v>
      </c>
      <c r="Z49" s="51">
        <v>0</v>
      </c>
      <c r="AA49" s="51">
        <v>0</v>
      </c>
      <c r="AB49" s="36" t="s">
        <v>36</v>
      </c>
      <c r="AC49" s="10" t="s">
        <v>18</v>
      </c>
      <c r="AD49" s="10"/>
      <c r="AE49" s="10">
        <v>0</v>
      </c>
      <c r="AF49" s="80">
        <v>0</v>
      </c>
      <c r="AG49" s="10"/>
      <c r="AH49" s="10"/>
      <c r="AI49" s="10">
        <v>0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ht="21" customHeight="1">
      <c r="A50" s="34"/>
      <c r="B50" s="34"/>
      <c r="C50" s="34"/>
      <c r="D50" s="35"/>
      <c r="E50" s="35"/>
      <c r="F50" s="35"/>
      <c r="G50" s="35"/>
      <c r="H50" s="34"/>
      <c r="I50" s="34"/>
      <c r="J50" s="34"/>
      <c r="K50" s="34"/>
      <c r="L50" s="34"/>
      <c r="M50" s="34"/>
      <c r="N50" s="34"/>
      <c r="O50" s="30"/>
      <c r="P50" s="30"/>
      <c r="Q50" s="30"/>
      <c r="R50" s="51">
        <v>2</v>
      </c>
      <c r="S50" s="51">
        <v>2</v>
      </c>
      <c r="T50" s="51">
        <v>2</v>
      </c>
      <c r="U50" s="51">
        <v>1</v>
      </c>
      <c r="V50" s="51">
        <v>1</v>
      </c>
      <c r="W50" s="51">
        <v>0</v>
      </c>
      <c r="X50" s="51">
        <v>0</v>
      </c>
      <c r="Y50" s="51">
        <v>2</v>
      </c>
      <c r="Z50" s="51">
        <v>0</v>
      </c>
      <c r="AA50" s="51">
        <v>1</v>
      </c>
      <c r="AB50" s="39" t="s">
        <v>61</v>
      </c>
      <c r="AC50" s="10" t="s">
        <v>62</v>
      </c>
      <c r="AD50" s="10"/>
      <c r="AE50" s="10">
        <v>0</v>
      </c>
      <c r="AF50" s="80">
        <v>0</v>
      </c>
      <c r="AG50" s="10"/>
      <c r="AH50" s="10"/>
      <c r="AI50" s="10">
        <v>0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ht="51.75" customHeight="1">
      <c r="A51" s="34">
        <v>4</v>
      </c>
      <c r="B51" s="34">
        <v>0</v>
      </c>
      <c r="C51" s="34">
        <v>2</v>
      </c>
      <c r="D51" s="35">
        <v>0</v>
      </c>
      <c r="E51" s="35">
        <v>5</v>
      </c>
      <c r="F51" s="35">
        <v>0</v>
      </c>
      <c r="G51" s="35">
        <v>2</v>
      </c>
      <c r="H51" s="34">
        <v>2</v>
      </c>
      <c r="I51" s="34">
        <v>2</v>
      </c>
      <c r="J51" s="34">
        <v>2</v>
      </c>
      <c r="K51" s="34">
        <v>6</v>
      </c>
      <c r="L51" s="34">
        <v>4</v>
      </c>
      <c r="M51" s="34">
        <v>0</v>
      </c>
      <c r="N51" s="34">
        <v>3</v>
      </c>
      <c r="O51" s="30">
        <v>0</v>
      </c>
      <c r="P51" s="30">
        <v>0</v>
      </c>
      <c r="Q51" s="30">
        <v>0</v>
      </c>
      <c r="R51" s="51">
        <v>2</v>
      </c>
      <c r="S51" s="51">
        <v>2</v>
      </c>
      <c r="T51" s="51">
        <v>2</v>
      </c>
      <c r="U51" s="51">
        <v>1</v>
      </c>
      <c r="V51" s="51">
        <v>1</v>
      </c>
      <c r="W51" s="51">
        <v>0</v>
      </c>
      <c r="X51" s="51">
        <v>0</v>
      </c>
      <c r="Y51" s="51">
        <v>3</v>
      </c>
      <c r="Z51" s="51">
        <v>0</v>
      </c>
      <c r="AA51" s="51">
        <v>0</v>
      </c>
      <c r="AB51" s="36" t="s">
        <v>46</v>
      </c>
      <c r="AC51" s="10" t="s">
        <v>34</v>
      </c>
      <c r="AD51" s="10"/>
      <c r="AE51" s="10">
        <v>0</v>
      </c>
      <c r="AF51" s="80">
        <v>0</v>
      </c>
      <c r="AG51" s="10"/>
      <c r="AH51" s="10"/>
      <c r="AI51" s="10">
        <v>0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ht="20.25" customHeight="1">
      <c r="A52" s="34"/>
      <c r="B52" s="34"/>
      <c r="C52" s="34"/>
      <c r="D52" s="35"/>
      <c r="E52" s="35"/>
      <c r="F52" s="35"/>
      <c r="G52" s="35"/>
      <c r="H52" s="34"/>
      <c r="I52" s="34"/>
      <c r="J52" s="34"/>
      <c r="K52" s="34"/>
      <c r="L52" s="34"/>
      <c r="M52" s="34"/>
      <c r="N52" s="34"/>
      <c r="O52" s="30"/>
      <c r="P52" s="30"/>
      <c r="Q52" s="30"/>
      <c r="R52" s="51">
        <v>2</v>
      </c>
      <c r="S52" s="51">
        <v>2</v>
      </c>
      <c r="T52" s="51">
        <v>2</v>
      </c>
      <c r="U52" s="51">
        <v>1</v>
      </c>
      <c r="V52" s="51">
        <v>1</v>
      </c>
      <c r="W52" s="51">
        <v>0</v>
      </c>
      <c r="X52" s="51">
        <v>0</v>
      </c>
      <c r="Y52" s="51">
        <v>3</v>
      </c>
      <c r="Z52" s="51">
        <v>0</v>
      </c>
      <c r="AA52" s="51">
        <v>1</v>
      </c>
      <c r="AB52" s="39" t="s">
        <v>63</v>
      </c>
      <c r="AC52" s="10"/>
      <c r="AD52" s="10"/>
      <c r="AE52" s="10">
        <v>0</v>
      </c>
      <c r="AF52" s="80">
        <v>0</v>
      </c>
      <c r="AG52" s="10"/>
      <c r="AH52" s="10"/>
      <c r="AI52" s="10">
        <v>0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ht="33.75" customHeight="1">
      <c r="A53" s="34">
        <v>4</v>
      </c>
      <c r="B53" s="34">
        <v>0</v>
      </c>
      <c r="C53" s="34">
        <v>2</v>
      </c>
      <c r="D53" s="35">
        <v>0</v>
      </c>
      <c r="E53" s="35">
        <v>5</v>
      </c>
      <c r="F53" s="35">
        <v>0</v>
      </c>
      <c r="G53" s="35">
        <v>2</v>
      </c>
      <c r="H53" s="34">
        <v>2</v>
      </c>
      <c r="I53" s="34">
        <v>2</v>
      </c>
      <c r="J53" s="34">
        <v>2</v>
      </c>
      <c r="K53" s="34">
        <v>0</v>
      </c>
      <c r="L53" s="34">
        <v>1</v>
      </c>
      <c r="M53" s="34">
        <v>4</v>
      </c>
      <c r="N53" s="34">
        <v>0</v>
      </c>
      <c r="O53" s="30">
        <v>0</v>
      </c>
      <c r="P53" s="30">
        <v>4</v>
      </c>
      <c r="Q53" s="30" t="s">
        <v>84</v>
      </c>
      <c r="R53" s="51">
        <v>2</v>
      </c>
      <c r="S53" s="51">
        <v>2</v>
      </c>
      <c r="T53" s="51">
        <v>2</v>
      </c>
      <c r="U53" s="51">
        <v>1</v>
      </c>
      <c r="V53" s="51">
        <v>1</v>
      </c>
      <c r="W53" s="51">
        <v>0</v>
      </c>
      <c r="X53" s="51">
        <v>0</v>
      </c>
      <c r="Y53" s="51">
        <v>4</v>
      </c>
      <c r="Z53" s="51">
        <v>0</v>
      </c>
      <c r="AA53" s="51">
        <v>0</v>
      </c>
      <c r="AB53" s="36" t="s">
        <v>37</v>
      </c>
      <c r="AC53" s="8" t="s">
        <v>18</v>
      </c>
      <c r="AD53" s="10">
        <v>270</v>
      </c>
      <c r="AE53" s="10">
        <v>319.85</v>
      </c>
      <c r="AF53" s="80">
        <v>703.26</v>
      </c>
      <c r="AG53" s="10">
        <v>50</v>
      </c>
      <c r="AH53" s="10">
        <v>50</v>
      </c>
      <c r="AI53" s="18">
        <f>AG53+AF53+AE53+AH53</f>
        <v>1123.1100000000001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ht="35.25" customHeight="1">
      <c r="A54" s="34"/>
      <c r="B54" s="34"/>
      <c r="C54" s="34"/>
      <c r="D54" s="35"/>
      <c r="E54" s="35"/>
      <c r="F54" s="35"/>
      <c r="G54" s="35"/>
      <c r="H54" s="34"/>
      <c r="I54" s="34"/>
      <c r="J54" s="34"/>
      <c r="K54" s="34"/>
      <c r="L54" s="34"/>
      <c r="M54" s="34"/>
      <c r="N54" s="34"/>
      <c r="O54" s="30"/>
      <c r="P54" s="30"/>
      <c r="Q54" s="30"/>
      <c r="R54" s="51">
        <v>2</v>
      </c>
      <c r="S54" s="51">
        <v>2</v>
      </c>
      <c r="T54" s="51">
        <v>2</v>
      </c>
      <c r="U54" s="51">
        <v>1</v>
      </c>
      <c r="V54" s="51">
        <v>1</v>
      </c>
      <c r="W54" s="51">
        <v>0</v>
      </c>
      <c r="X54" s="51">
        <v>0</v>
      </c>
      <c r="Y54" s="51">
        <v>4</v>
      </c>
      <c r="Z54" s="51">
        <v>0</v>
      </c>
      <c r="AA54" s="51">
        <v>1</v>
      </c>
      <c r="AB54" s="37" t="s">
        <v>64</v>
      </c>
      <c r="AC54" s="8" t="s">
        <v>62</v>
      </c>
      <c r="AD54" s="10"/>
      <c r="AE54" s="62">
        <v>17.6</v>
      </c>
      <c r="AF54" s="80">
        <v>17.6</v>
      </c>
      <c r="AG54" s="10">
        <v>17.6</v>
      </c>
      <c r="AH54" s="10">
        <v>17.6</v>
      </c>
      <c r="AI54" s="18">
        <f>AG54+AF54+AE54+AH54</f>
        <v>70.4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42" customHeight="1">
      <c r="A55" s="34">
        <v>4</v>
      </c>
      <c r="B55" s="34">
        <v>0</v>
      </c>
      <c r="C55" s="34">
        <v>2</v>
      </c>
      <c r="D55" s="35">
        <v>0</v>
      </c>
      <c r="E55" s="35">
        <v>5</v>
      </c>
      <c r="F55" s="35">
        <v>0</v>
      </c>
      <c r="G55" s="35">
        <v>2</v>
      </c>
      <c r="H55" s="34">
        <v>2</v>
      </c>
      <c r="I55" s="34">
        <v>2</v>
      </c>
      <c r="J55" s="34">
        <v>2</v>
      </c>
      <c r="K55" s="34">
        <v>0</v>
      </c>
      <c r="L55" s="34">
        <v>1</v>
      </c>
      <c r="M55" s="34" t="s">
        <v>85</v>
      </c>
      <c r="N55" s="34">
        <v>0</v>
      </c>
      <c r="O55" s="30">
        <v>3</v>
      </c>
      <c r="P55" s="30">
        <v>3</v>
      </c>
      <c r="Q55" s="30" t="s">
        <v>86</v>
      </c>
      <c r="R55" s="51">
        <v>2</v>
      </c>
      <c r="S55" s="51">
        <v>2</v>
      </c>
      <c r="T55" s="51">
        <v>2</v>
      </c>
      <c r="U55" s="51">
        <v>1</v>
      </c>
      <c r="V55" s="51">
        <v>1</v>
      </c>
      <c r="W55" s="51">
        <v>0</v>
      </c>
      <c r="X55" s="51">
        <v>0</v>
      </c>
      <c r="Y55" s="51">
        <v>5</v>
      </c>
      <c r="Z55" s="51">
        <v>0</v>
      </c>
      <c r="AA55" s="51">
        <v>0</v>
      </c>
      <c r="AB55" s="36" t="s">
        <v>47</v>
      </c>
      <c r="AC55" s="8" t="s">
        <v>18</v>
      </c>
      <c r="AD55" s="10"/>
      <c r="AE55" s="10"/>
      <c r="AF55" s="80">
        <v>585.1</v>
      </c>
      <c r="AG55" s="10"/>
      <c r="AH55" s="10"/>
      <c r="AI55" s="18">
        <f>AF55</f>
        <v>585.1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ht="45.75" customHeight="1">
      <c r="A56" s="34"/>
      <c r="B56" s="34"/>
      <c r="C56" s="34"/>
      <c r="D56" s="35"/>
      <c r="E56" s="35"/>
      <c r="F56" s="35"/>
      <c r="G56" s="35"/>
      <c r="H56" s="34"/>
      <c r="I56" s="34"/>
      <c r="J56" s="34"/>
      <c r="K56" s="34"/>
      <c r="L56" s="34"/>
      <c r="M56" s="34"/>
      <c r="N56" s="34"/>
      <c r="O56" s="30"/>
      <c r="P56" s="30"/>
      <c r="Q56" s="30"/>
      <c r="R56" s="51">
        <v>2</v>
      </c>
      <c r="S56" s="51">
        <v>2</v>
      </c>
      <c r="T56" s="51">
        <v>2</v>
      </c>
      <c r="U56" s="51">
        <v>1</v>
      </c>
      <c r="V56" s="51">
        <v>1</v>
      </c>
      <c r="W56" s="51">
        <v>0</v>
      </c>
      <c r="X56" s="51">
        <v>0</v>
      </c>
      <c r="Y56" s="51">
        <v>5</v>
      </c>
      <c r="Z56" s="51">
        <v>0</v>
      </c>
      <c r="AA56" s="51">
        <v>1</v>
      </c>
      <c r="AB56" s="37" t="s">
        <v>97</v>
      </c>
      <c r="AC56" s="8" t="s">
        <v>22</v>
      </c>
      <c r="AD56" s="10"/>
      <c r="AE56" s="10"/>
      <c r="AF56" s="80">
        <v>26.01</v>
      </c>
      <c r="AG56" s="10"/>
      <c r="AH56" s="10"/>
      <c r="AI56" s="18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ht="35.25" customHeight="1">
      <c r="A57" s="34">
        <v>4</v>
      </c>
      <c r="B57" s="34">
        <v>0</v>
      </c>
      <c r="C57" s="34">
        <v>2</v>
      </c>
      <c r="D57" s="35">
        <v>0</v>
      </c>
      <c r="E57" s="35">
        <v>5</v>
      </c>
      <c r="F57" s="35">
        <v>0</v>
      </c>
      <c r="G57" s="35">
        <v>2</v>
      </c>
      <c r="H57" s="34">
        <v>2</v>
      </c>
      <c r="I57" s="34">
        <v>2</v>
      </c>
      <c r="J57" s="34">
        <v>2</v>
      </c>
      <c r="K57" s="34">
        <v>0</v>
      </c>
      <c r="L57" s="34">
        <v>1</v>
      </c>
      <c r="M57" s="34">
        <v>4</v>
      </c>
      <c r="N57" s="34">
        <v>0</v>
      </c>
      <c r="O57" s="30">
        <v>0</v>
      </c>
      <c r="P57" s="30">
        <v>6</v>
      </c>
      <c r="Q57" s="30" t="s">
        <v>84</v>
      </c>
      <c r="R57" s="51">
        <v>2</v>
      </c>
      <c r="S57" s="51">
        <v>2</v>
      </c>
      <c r="T57" s="51">
        <v>2</v>
      </c>
      <c r="U57" s="51">
        <v>1</v>
      </c>
      <c r="V57" s="51">
        <v>1</v>
      </c>
      <c r="W57" s="51">
        <v>0</v>
      </c>
      <c r="X57" s="51">
        <v>0</v>
      </c>
      <c r="Y57" s="51">
        <v>6</v>
      </c>
      <c r="Z57" s="51">
        <v>0</v>
      </c>
      <c r="AA57" s="51">
        <v>0</v>
      </c>
      <c r="AB57" s="36" t="s">
        <v>38</v>
      </c>
      <c r="AC57" s="8" t="s">
        <v>18</v>
      </c>
      <c r="AD57" s="10">
        <v>95.5</v>
      </c>
      <c r="AE57" s="10">
        <v>115.87</v>
      </c>
      <c r="AF57" s="80">
        <v>62.08</v>
      </c>
      <c r="AG57" s="10"/>
      <c r="AH57" s="10"/>
      <c r="AI57" s="18">
        <f>AG57+AF57+AE57+AH57</f>
        <v>177.95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ht="32.25" customHeight="1">
      <c r="A58" s="34"/>
      <c r="B58" s="34"/>
      <c r="C58" s="34"/>
      <c r="D58" s="35"/>
      <c r="E58" s="35"/>
      <c r="F58" s="35"/>
      <c r="G58" s="35"/>
      <c r="H58" s="34"/>
      <c r="I58" s="34"/>
      <c r="J58" s="34"/>
      <c r="K58" s="34"/>
      <c r="L58" s="34"/>
      <c r="M58" s="34"/>
      <c r="N58" s="34"/>
      <c r="O58" s="30"/>
      <c r="P58" s="30"/>
      <c r="Q58" s="30"/>
      <c r="R58" s="51">
        <v>2</v>
      </c>
      <c r="S58" s="51">
        <v>2</v>
      </c>
      <c r="T58" s="51">
        <v>2</v>
      </c>
      <c r="U58" s="51">
        <v>1</v>
      </c>
      <c r="V58" s="51">
        <v>1</v>
      </c>
      <c r="W58" s="51">
        <v>0</v>
      </c>
      <c r="X58" s="51">
        <v>0</v>
      </c>
      <c r="Y58" s="51">
        <v>6</v>
      </c>
      <c r="Z58" s="51">
        <v>0</v>
      </c>
      <c r="AA58" s="51">
        <v>1</v>
      </c>
      <c r="AB58" s="36" t="s">
        <v>75</v>
      </c>
      <c r="AC58" s="8" t="s">
        <v>80</v>
      </c>
      <c r="AD58" s="10"/>
      <c r="AE58" s="62">
        <v>3</v>
      </c>
      <c r="AF58" s="80">
        <v>1</v>
      </c>
      <c r="AG58" s="10"/>
      <c r="AH58" s="10"/>
      <c r="AI58" s="18">
        <f aca="true" t="shared" si="0" ref="AI58:AI89">AG58+AF58+AE58+AH58</f>
        <v>4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ht="51" customHeight="1">
      <c r="A59" s="34">
        <v>4</v>
      </c>
      <c r="B59" s="34">
        <v>0</v>
      </c>
      <c r="C59" s="34">
        <v>2</v>
      </c>
      <c r="D59" s="35">
        <v>0</v>
      </c>
      <c r="E59" s="35">
        <v>5</v>
      </c>
      <c r="F59" s="35">
        <v>0</v>
      </c>
      <c r="G59" s="35">
        <v>2</v>
      </c>
      <c r="H59" s="34">
        <v>2</v>
      </c>
      <c r="I59" s="34">
        <v>2</v>
      </c>
      <c r="J59" s="34">
        <v>2</v>
      </c>
      <c r="K59" s="34">
        <v>0</v>
      </c>
      <c r="L59" s="34">
        <v>1</v>
      </c>
      <c r="M59" s="34">
        <v>1</v>
      </c>
      <c r="N59" s="34">
        <v>0</v>
      </c>
      <c r="O59" s="30">
        <v>3</v>
      </c>
      <c r="P59" s="30">
        <v>3</v>
      </c>
      <c r="Q59" s="30" t="s">
        <v>86</v>
      </c>
      <c r="R59" s="51">
        <v>2</v>
      </c>
      <c r="S59" s="51">
        <v>2</v>
      </c>
      <c r="T59" s="51">
        <v>2</v>
      </c>
      <c r="U59" s="51">
        <v>1</v>
      </c>
      <c r="V59" s="51">
        <v>1</v>
      </c>
      <c r="W59" s="51">
        <v>0</v>
      </c>
      <c r="X59" s="51">
        <v>0</v>
      </c>
      <c r="Y59" s="51">
        <v>7</v>
      </c>
      <c r="Z59" s="51">
        <v>0</v>
      </c>
      <c r="AA59" s="51">
        <v>0</v>
      </c>
      <c r="AB59" s="71" t="s">
        <v>100</v>
      </c>
      <c r="AC59" s="8" t="s">
        <v>18</v>
      </c>
      <c r="AD59" s="70"/>
      <c r="AE59" s="70"/>
      <c r="AF59" s="80">
        <v>636.6</v>
      </c>
      <c r="AG59" s="70"/>
      <c r="AH59" s="70"/>
      <c r="AI59" s="18">
        <f>AF59</f>
        <v>636.6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ht="48" customHeight="1">
      <c r="A60" s="34"/>
      <c r="B60" s="34"/>
      <c r="C60" s="34"/>
      <c r="D60" s="35"/>
      <c r="E60" s="35"/>
      <c r="F60" s="35"/>
      <c r="G60" s="35"/>
      <c r="H60" s="34"/>
      <c r="I60" s="34"/>
      <c r="J60" s="34"/>
      <c r="K60" s="34"/>
      <c r="L60" s="34"/>
      <c r="M60" s="34"/>
      <c r="N60" s="34"/>
      <c r="O60" s="30"/>
      <c r="P60" s="30"/>
      <c r="Q60" s="30"/>
      <c r="R60" s="51">
        <v>2</v>
      </c>
      <c r="S60" s="51">
        <v>2</v>
      </c>
      <c r="T60" s="51">
        <v>2</v>
      </c>
      <c r="U60" s="51">
        <v>1</v>
      </c>
      <c r="V60" s="51">
        <v>1</v>
      </c>
      <c r="W60" s="51">
        <v>0</v>
      </c>
      <c r="X60" s="51">
        <v>0</v>
      </c>
      <c r="Y60" s="51">
        <v>7</v>
      </c>
      <c r="Z60" s="51">
        <v>0</v>
      </c>
      <c r="AA60" s="51">
        <v>1</v>
      </c>
      <c r="AB60" s="72" t="s">
        <v>99</v>
      </c>
      <c r="AC60" s="8" t="s">
        <v>22</v>
      </c>
      <c r="AD60" s="70"/>
      <c r="AE60" s="70"/>
      <c r="AF60" s="80">
        <v>49.87</v>
      </c>
      <c r="AG60" s="70"/>
      <c r="AH60" s="70"/>
      <c r="AI60" s="18">
        <v>30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13" customFormat="1" ht="46.5" customHeight="1">
      <c r="A61" s="31">
        <v>4</v>
      </c>
      <c r="B61" s="31">
        <v>0</v>
      </c>
      <c r="C61" s="31">
        <v>1</v>
      </c>
      <c r="D61" s="32">
        <v>0</v>
      </c>
      <c r="E61" s="32">
        <v>0</v>
      </c>
      <c r="F61" s="32">
        <v>0</v>
      </c>
      <c r="G61" s="32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3">
        <v>0</v>
      </c>
      <c r="P61" s="33">
        <v>0</v>
      </c>
      <c r="Q61" s="33">
        <v>0</v>
      </c>
      <c r="R61" s="52">
        <v>2</v>
      </c>
      <c r="S61" s="52">
        <v>2</v>
      </c>
      <c r="T61" s="52">
        <v>2</v>
      </c>
      <c r="U61" s="52">
        <v>1</v>
      </c>
      <c r="V61" s="52">
        <v>2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23" t="s">
        <v>32</v>
      </c>
      <c r="AC61" s="7" t="s">
        <v>33</v>
      </c>
      <c r="AD61" s="11"/>
      <c r="AE61" s="11">
        <v>3.3</v>
      </c>
      <c r="AF61" s="79"/>
      <c r="AG61" s="11"/>
      <c r="AH61" s="11"/>
      <c r="AI61" s="18">
        <f t="shared" si="0"/>
        <v>3.3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47.25" customHeight="1">
      <c r="A62" s="34"/>
      <c r="B62" s="34"/>
      <c r="C62" s="34"/>
      <c r="D62" s="35"/>
      <c r="E62" s="35"/>
      <c r="F62" s="35"/>
      <c r="G62" s="35"/>
      <c r="H62" s="34"/>
      <c r="I62" s="34"/>
      <c r="J62" s="34"/>
      <c r="K62" s="34"/>
      <c r="L62" s="34"/>
      <c r="M62" s="34"/>
      <c r="N62" s="34"/>
      <c r="O62" s="30"/>
      <c r="P62" s="30"/>
      <c r="Q62" s="30"/>
      <c r="R62" s="52">
        <v>2</v>
      </c>
      <c r="S62" s="52">
        <v>2</v>
      </c>
      <c r="T62" s="52">
        <v>2</v>
      </c>
      <c r="U62" s="52">
        <v>1</v>
      </c>
      <c r="V62" s="52">
        <v>2</v>
      </c>
      <c r="W62" s="52">
        <v>0</v>
      </c>
      <c r="X62" s="52">
        <v>0</v>
      </c>
      <c r="Y62" s="52">
        <v>0</v>
      </c>
      <c r="Z62" s="52">
        <v>0</v>
      </c>
      <c r="AA62" s="52">
        <v>1</v>
      </c>
      <c r="AB62" s="36" t="s">
        <v>56</v>
      </c>
      <c r="AC62" s="7" t="s">
        <v>23</v>
      </c>
      <c r="AD62" s="59"/>
      <c r="AE62" s="63">
        <v>1</v>
      </c>
      <c r="AF62" s="79"/>
      <c r="AG62" s="59"/>
      <c r="AH62" s="59"/>
      <c r="AI62" s="18">
        <f t="shared" si="0"/>
        <v>1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ht="30" customHeight="1">
      <c r="A63" s="34">
        <v>4</v>
      </c>
      <c r="B63" s="34">
        <v>0</v>
      </c>
      <c r="C63" s="34">
        <v>2</v>
      </c>
      <c r="D63" s="35">
        <v>0</v>
      </c>
      <c r="E63" s="35">
        <v>5</v>
      </c>
      <c r="F63" s="35">
        <v>0</v>
      </c>
      <c r="G63" s="35">
        <v>2</v>
      </c>
      <c r="H63" s="34">
        <v>2</v>
      </c>
      <c r="I63" s="34">
        <v>2</v>
      </c>
      <c r="J63" s="34">
        <v>2</v>
      </c>
      <c r="K63" s="34">
        <v>0</v>
      </c>
      <c r="L63" s="34">
        <v>2</v>
      </c>
      <c r="M63" s="34">
        <v>0</v>
      </c>
      <c r="N63" s="34">
        <v>1</v>
      </c>
      <c r="O63" s="30">
        <v>0</v>
      </c>
      <c r="P63" s="30">
        <v>0</v>
      </c>
      <c r="Q63" s="30">
        <v>0</v>
      </c>
      <c r="R63" s="51">
        <v>2</v>
      </c>
      <c r="S63" s="51">
        <v>2</v>
      </c>
      <c r="T63" s="51">
        <v>2</v>
      </c>
      <c r="U63" s="51">
        <v>1</v>
      </c>
      <c r="V63" s="51">
        <v>2</v>
      </c>
      <c r="W63" s="51">
        <v>0</v>
      </c>
      <c r="X63" s="51">
        <v>0</v>
      </c>
      <c r="Y63" s="51">
        <v>1</v>
      </c>
      <c r="Z63" s="51">
        <v>0</v>
      </c>
      <c r="AA63" s="51">
        <v>0</v>
      </c>
      <c r="AB63" s="36" t="s">
        <v>71</v>
      </c>
      <c r="AC63" s="8" t="s">
        <v>34</v>
      </c>
      <c r="AD63" s="10"/>
      <c r="AE63" s="10">
        <v>3.3</v>
      </c>
      <c r="AF63" s="80"/>
      <c r="AG63" s="10"/>
      <c r="AH63" s="10"/>
      <c r="AI63" s="18">
        <f t="shared" si="0"/>
        <v>3.3</v>
      </c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46.5" customHeight="1">
      <c r="A64" s="34"/>
      <c r="B64" s="34"/>
      <c r="C64" s="34"/>
      <c r="D64" s="35"/>
      <c r="E64" s="35"/>
      <c r="F64" s="35"/>
      <c r="G64" s="35"/>
      <c r="H64" s="34"/>
      <c r="I64" s="34"/>
      <c r="J64" s="34"/>
      <c r="K64" s="34"/>
      <c r="L64" s="34"/>
      <c r="M64" s="34"/>
      <c r="N64" s="34"/>
      <c r="O64" s="30"/>
      <c r="P64" s="30"/>
      <c r="Q64" s="30"/>
      <c r="R64" s="51">
        <v>2</v>
      </c>
      <c r="S64" s="51">
        <v>2</v>
      </c>
      <c r="T64" s="51">
        <v>2</v>
      </c>
      <c r="U64" s="51">
        <v>1</v>
      </c>
      <c r="V64" s="51">
        <v>2</v>
      </c>
      <c r="W64" s="51">
        <v>0</v>
      </c>
      <c r="X64" s="51">
        <v>0</v>
      </c>
      <c r="Y64" s="51">
        <v>1</v>
      </c>
      <c r="Z64" s="51">
        <v>0</v>
      </c>
      <c r="AA64" s="51">
        <v>1</v>
      </c>
      <c r="AB64" s="36" t="s">
        <v>76</v>
      </c>
      <c r="AC64" s="8" t="s">
        <v>80</v>
      </c>
      <c r="AD64" s="58"/>
      <c r="AE64" s="62">
        <v>2</v>
      </c>
      <c r="AF64" s="80"/>
      <c r="AG64" s="58"/>
      <c r="AH64" s="58"/>
      <c r="AI64" s="18">
        <f t="shared" si="0"/>
        <v>2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s="13" customFormat="1" ht="44.25" customHeight="1">
      <c r="A65" s="31">
        <v>4</v>
      </c>
      <c r="B65" s="31">
        <v>0</v>
      </c>
      <c r="C65" s="31">
        <v>2</v>
      </c>
      <c r="D65" s="32">
        <v>0</v>
      </c>
      <c r="E65" s="32">
        <v>0</v>
      </c>
      <c r="F65" s="32">
        <v>0</v>
      </c>
      <c r="G65" s="32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3">
        <v>0</v>
      </c>
      <c r="P65" s="33">
        <v>0</v>
      </c>
      <c r="Q65" s="33">
        <v>0</v>
      </c>
      <c r="R65" s="32">
        <v>2</v>
      </c>
      <c r="S65" s="32">
        <v>2</v>
      </c>
      <c r="T65" s="32">
        <v>3</v>
      </c>
      <c r="U65" s="32">
        <v>1</v>
      </c>
      <c r="V65" s="32">
        <v>1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22" t="s">
        <v>98</v>
      </c>
      <c r="AC65" s="18" t="s">
        <v>34</v>
      </c>
      <c r="AD65" s="19">
        <f>AD66+AD80</f>
        <v>685.4</v>
      </c>
      <c r="AE65" s="19">
        <f>AE66+AE80</f>
        <v>1341.68</v>
      </c>
      <c r="AF65" s="77">
        <f>AF66+AF80</f>
        <v>859.72</v>
      </c>
      <c r="AG65" s="19">
        <f>AG66+AG80</f>
        <v>289.7</v>
      </c>
      <c r="AH65" s="19">
        <f>AH66+AH80</f>
        <v>289.7</v>
      </c>
      <c r="AI65" s="18">
        <f>AG65+AF65+AE65+AH65</f>
        <v>2780.8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:71" s="13" customFormat="1" ht="31.5" customHeight="1">
      <c r="A66" s="31">
        <v>4</v>
      </c>
      <c r="B66" s="31">
        <v>0</v>
      </c>
      <c r="C66" s="31">
        <v>2</v>
      </c>
      <c r="D66" s="32">
        <v>0</v>
      </c>
      <c r="E66" s="32">
        <v>0</v>
      </c>
      <c r="F66" s="32">
        <v>0</v>
      </c>
      <c r="G66" s="32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3">
        <v>0</v>
      </c>
      <c r="P66" s="33">
        <v>0</v>
      </c>
      <c r="Q66" s="33">
        <v>0</v>
      </c>
      <c r="R66" s="32">
        <v>2</v>
      </c>
      <c r="S66" s="32">
        <v>2</v>
      </c>
      <c r="T66" s="32">
        <v>3</v>
      </c>
      <c r="U66" s="32">
        <v>1</v>
      </c>
      <c r="V66" s="32">
        <v>1</v>
      </c>
      <c r="W66" s="32">
        <v>1</v>
      </c>
      <c r="X66" s="32">
        <v>0</v>
      </c>
      <c r="Y66" s="32">
        <v>0</v>
      </c>
      <c r="Z66" s="32">
        <v>0</v>
      </c>
      <c r="AA66" s="32">
        <v>0</v>
      </c>
      <c r="AB66" s="23" t="s">
        <v>39</v>
      </c>
      <c r="AC66" s="7" t="s">
        <v>18</v>
      </c>
      <c r="AD66" s="11">
        <f>AD68+AD70+AD72+AD74+AD76</f>
        <v>685.4</v>
      </c>
      <c r="AE66" s="11">
        <f>AE68+AE70+AE72+AE74+AE76+AE78</f>
        <v>877.91</v>
      </c>
      <c r="AF66" s="78">
        <f>AF68+AF70+AF72+AF74+AF76</f>
        <v>635.26</v>
      </c>
      <c r="AG66" s="11">
        <f>AG68+AG70+AG72+AG74+AG76</f>
        <v>289.7</v>
      </c>
      <c r="AH66" s="11">
        <f>AH68+AH70+AH72+AH74+AH76</f>
        <v>289.7</v>
      </c>
      <c r="AI66" s="18">
        <f t="shared" si="0"/>
        <v>2092.5699999999997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:71" s="13" customFormat="1" ht="31.5" customHeight="1">
      <c r="A67" s="34"/>
      <c r="B67" s="34"/>
      <c r="C67" s="34"/>
      <c r="D67" s="35"/>
      <c r="E67" s="35"/>
      <c r="F67" s="35"/>
      <c r="G67" s="35"/>
      <c r="H67" s="34"/>
      <c r="I67" s="34"/>
      <c r="J67" s="34"/>
      <c r="K67" s="34"/>
      <c r="L67" s="34"/>
      <c r="M67" s="34"/>
      <c r="N67" s="34"/>
      <c r="O67" s="30"/>
      <c r="P67" s="30"/>
      <c r="Q67" s="30"/>
      <c r="R67" s="32">
        <v>2</v>
      </c>
      <c r="S67" s="32">
        <v>2</v>
      </c>
      <c r="T67" s="32">
        <v>3</v>
      </c>
      <c r="U67" s="32">
        <v>1</v>
      </c>
      <c r="V67" s="32">
        <v>1</v>
      </c>
      <c r="W67" s="32">
        <v>1</v>
      </c>
      <c r="X67" s="32">
        <v>0</v>
      </c>
      <c r="Y67" s="32">
        <v>0</v>
      </c>
      <c r="Z67" s="32">
        <v>0</v>
      </c>
      <c r="AA67" s="32">
        <v>1</v>
      </c>
      <c r="AB67" s="36" t="s">
        <v>57</v>
      </c>
      <c r="AC67" s="7" t="s">
        <v>22</v>
      </c>
      <c r="AD67" s="11"/>
      <c r="AE67" s="10">
        <v>55</v>
      </c>
      <c r="AF67" s="80">
        <v>40</v>
      </c>
      <c r="AG67" s="11">
        <v>40</v>
      </c>
      <c r="AH67" s="11">
        <v>40</v>
      </c>
      <c r="AI67" s="18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:71" ht="31.5">
      <c r="A68" s="34">
        <v>4</v>
      </c>
      <c r="B68" s="34">
        <v>0</v>
      </c>
      <c r="C68" s="34">
        <v>2</v>
      </c>
      <c r="D68" s="35">
        <v>0</v>
      </c>
      <c r="E68" s="35">
        <v>5</v>
      </c>
      <c r="F68" s="35">
        <v>0</v>
      </c>
      <c r="G68" s="35">
        <v>3</v>
      </c>
      <c r="H68" s="34">
        <v>2</v>
      </c>
      <c r="I68" s="34">
        <v>2</v>
      </c>
      <c r="J68" s="34">
        <v>3</v>
      </c>
      <c r="K68" s="34">
        <v>0</v>
      </c>
      <c r="L68" s="34">
        <v>1</v>
      </c>
      <c r="M68" s="34">
        <v>4</v>
      </c>
      <c r="N68" s="34">
        <v>0</v>
      </c>
      <c r="O68" s="30">
        <v>0</v>
      </c>
      <c r="P68" s="30">
        <v>1</v>
      </c>
      <c r="Q68" s="30" t="s">
        <v>84</v>
      </c>
      <c r="R68" s="51">
        <v>2</v>
      </c>
      <c r="S68" s="51">
        <v>2</v>
      </c>
      <c r="T68" s="51">
        <v>3</v>
      </c>
      <c r="U68" s="51">
        <v>1</v>
      </c>
      <c r="V68" s="51">
        <v>1</v>
      </c>
      <c r="W68" s="51">
        <v>0</v>
      </c>
      <c r="X68" s="51">
        <v>0</v>
      </c>
      <c r="Y68" s="51">
        <v>1</v>
      </c>
      <c r="Z68" s="51">
        <v>0</v>
      </c>
      <c r="AA68" s="51">
        <v>0</v>
      </c>
      <c r="AB68" s="36" t="s">
        <v>40</v>
      </c>
      <c r="AC68" s="8" t="s">
        <v>18</v>
      </c>
      <c r="AD68" s="10">
        <v>266.5</v>
      </c>
      <c r="AE68" s="10">
        <v>182.62</v>
      </c>
      <c r="AF68" s="80">
        <v>280.3</v>
      </c>
      <c r="AG68" s="10">
        <v>239.7</v>
      </c>
      <c r="AH68" s="10">
        <v>239.7</v>
      </c>
      <c r="AI68" s="18">
        <f t="shared" si="0"/>
        <v>942.3199999999999</v>
      </c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31.5">
      <c r="A69" s="34"/>
      <c r="B69" s="34"/>
      <c r="C69" s="34"/>
      <c r="D69" s="35"/>
      <c r="E69" s="35"/>
      <c r="F69" s="35"/>
      <c r="G69" s="35"/>
      <c r="H69" s="34"/>
      <c r="I69" s="34"/>
      <c r="J69" s="34"/>
      <c r="K69" s="34"/>
      <c r="L69" s="34"/>
      <c r="M69" s="34"/>
      <c r="N69" s="34"/>
      <c r="O69" s="30"/>
      <c r="P69" s="30"/>
      <c r="Q69" s="30"/>
      <c r="R69" s="51">
        <v>2</v>
      </c>
      <c r="S69" s="51">
        <v>2</v>
      </c>
      <c r="T69" s="51">
        <v>3</v>
      </c>
      <c r="U69" s="51">
        <v>1</v>
      </c>
      <c r="V69" s="51">
        <v>1</v>
      </c>
      <c r="W69" s="51">
        <v>0</v>
      </c>
      <c r="X69" s="51">
        <v>0</v>
      </c>
      <c r="Y69" s="51">
        <v>1</v>
      </c>
      <c r="Z69" s="51">
        <v>0</v>
      </c>
      <c r="AA69" s="51">
        <v>1</v>
      </c>
      <c r="AB69" s="36" t="s">
        <v>77</v>
      </c>
      <c r="AC69" s="8" t="s">
        <v>22</v>
      </c>
      <c r="AD69" s="10"/>
      <c r="AE69" s="62">
        <v>33</v>
      </c>
      <c r="AF69" s="80">
        <v>33</v>
      </c>
      <c r="AG69" s="10">
        <v>33</v>
      </c>
      <c r="AH69" s="10">
        <v>33</v>
      </c>
      <c r="AI69" s="18">
        <f t="shared" si="0"/>
        <v>132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31.5">
      <c r="A70" s="34">
        <v>4</v>
      </c>
      <c r="B70" s="34">
        <v>0</v>
      </c>
      <c r="C70" s="34">
        <v>2</v>
      </c>
      <c r="D70" s="35">
        <v>0</v>
      </c>
      <c r="E70" s="35">
        <v>5</v>
      </c>
      <c r="F70" s="35">
        <v>0</v>
      </c>
      <c r="G70" s="35">
        <v>3</v>
      </c>
      <c r="H70" s="34">
        <v>2</v>
      </c>
      <c r="I70" s="34">
        <v>2</v>
      </c>
      <c r="J70" s="34">
        <v>3</v>
      </c>
      <c r="K70" s="34">
        <v>0</v>
      </c>
      <c r="L70" s="34">
        <v>1</v>
      </c>
      <c r="M70" s="34">
        <v>4</v>
      </c>
      <c r="N70" s="34">
        <v>0</v>
      </c>
      <c r="O70" s="30">
        <v>0</v>
      </c>
      <c r="P70" s="30">
        <v>2</v>
      </c>
      <c r="Q70" s="30" t="s">
        <v>84</v>
      </c>
      <c r="R70" s="51">
        <v>2</v>
      </c>
      <c r="S70" s="51">
        <v>2</v>
      </c>
      <c r="T70" s="51">
        <v>3</v>
      </c>
      <c r="U70" s="51">
        <v>1</v>
      </c>
      <c r="V70" s="51">
        <v>1</v>
      </c>
      <c r="W70" s="51">
        <v>0</v>
      </c>
      <c r="X70" s="51">
        <v>0</v>
      </c>
      <c r="Y70" s="51">
        <v>2</v>
      </c>
      <c r="Z70" s="51">
        <v>0</v>
      </c>
      <c r="AA70" s="51">
        <v>0</v>
      </c>
      <c r="AB70" s="36" t="s">
        <v>70</v>
      </c>
      <c r="AC70" s="8" t="s">
        <v>18</v>
      </c>
      <c r="AD70" s="10">
        <v>103.9</v>
      </c>
      <c r="AE70" s="68">
        <v>130.48</v>
      </c>
      <c r="AF70" s="82">
        <v>115</v>
      </c>
      <c r="AG70" s="10">
        <v>50</v>
      </c>
      <c r="AH70" s="10">
        <v>50</v>
      </c>
      <c r="AI70" s="18">
        <f t="shared" si="0"/>
        <v>345.48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ht="47.25">
      <c r="A71" s="34"/>
      <c r="B71" s="34"/>
      <c r="C71" s="34"/>
      <c r="D71" s="35"/>
      <c r="E71" s="35"/>
      <c r="F71" s="35"/>
      <c r="G71" s="35"/>
      <c r="H71" s="34"/>
      <c r="I71" s="34"/>
      <c r="J71" s="34"/>
      <c r="K71" s="34"/>
      <c r="L71" s="34"/>
      <c r="M71" s="34"/>
      <c r="N71" s="34"/>
      <c r="O71" s="30"/>
      <c r="P71" s="30"/>
      <c r="Q71" s="30"/>
      <c r="R71" s="51">
        <v>2</v>
      </c>
      <c r="S71" s="51">
        <v>2</v>
      </c>
      <c r="T71" s="51">
        <v>3</v>
      </c>
      <c r="U71" s="51">
        <v>1</v>
      </c>
      <c r="V71" s="51">
        <v>1</v>
      </c>
      <c r="W71" s="51">
        <v>0</v>
      </c>
      <c r="X71" s="51">
        <v>0</v>
      </c>
      <c r="Y71" s="51">
        <v>2</v>
      </c>
      <c r="Z71" s="51">
        <v>0</v>
      </c>
      <c r="AA71" s="51">
        <v>1</v>
      </c>
      <c r="AB71" s="36" t="s">
        <v>96</v>
      </c>
      <c r="AC71" s="8" t="s">
        <v>80</v>
      </c>
      <c r="AD71" s="10"/>
      <c r="AE71" s="62">
        <v>3</v>
      </c>
      <c r="AF71" s="80">
        <v>3</v>
      </c>
      <c r="AG71" s="10">
        <v>3</v>
      </c>
      <c r="AH71" s="10">
        <v>3</v>
      </c>
      <c r="AI71" s="18">
        <f t="shared" si="0"/>
        <v>12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ht="31.5">
      <c r="A72" s="34">
        <v>4</v>
      </c>
      <c r="B72" s="34">
        <v>0</v>
      </c>
      <c r="C72" s="34">
        <v>2</v>
      </c>
      <c r="D72" s="35">
        <v>0</v>
      </c>
      <c r="E72" s="35">
        <v>5</v>
      </c>
      <c r="F72" s="35">
        <v>0</v>
      </c>
      <c r="G72" s="35">
        <v>3</v>
      </c>
      <c r="H72" s="34">
        <v>2</v>
      </c>
      <c r="I72" s="34">
        <v>2</v>
      </c>
      <c r="J72" s="34">
        <v>3</v>
      </c>
      <c r="K72" s="34">
        <v>0</v>
      </c>
      <c r="L72" s="34">
        <v>1</v>
      </c>
      <c r="M72" s="34">
        <v>4</v>
      </c>
      <c r="N72" s="34">
        <v>0</v>
      </c>
      <c r="O72" s="30">
        <v>0</v>
      </c>
      <c r="P72" s="30">
        <v>3</v>
      </c>
      <c r="Q72" s="30" t="s">
        <v>84</v>
      </c>
      <c r="R72" s="51">
        <v>2</v>
      </c>
      <c r="S72" s="51">
        <v>2</v>
      </c>
      <c r="T72" s="51">
        <v>3</v>
      </c>
      <c r="U72" s="51">
        <v>1</v>
      </c>
      <c r="V72" s="51">
        <v>1</v>
      </c>
      <c r="W72" s="51">
        <v>0</v>
      </c>
      <c r="X72" s="51">
        <v>0</v>
      </c>
      <c r="Y72" s="51">
        <v>3</v>
      </c>
      <c r="Z72" s="51">
        <v>0</v>
      </c>
      <c r="AA72" s="51">
        <v>0</v>
      </c>
      <c r="AB72" s="36" t="s">
        <v>41</v>
      </c>
      <c r="AC72" s="8" t="s">
        <v>18</v>
      </c>
      <c r="AD72" s="10">
        <v>180</v>
      </c>
      <c r="AE72" s="10">
        <v>489.2</v>
      </c>
      <c r="AF72" s="80">
        <v>95.21</v>
      </c>
      <c r="AG72" s="10">
        <v>0</v>
      </c>
      <c r="AH72" s="10">
        <v>0</v>
      </c>
      <c r="AI72" s="18">
        <f t="shared" si="0"/>
        <v>584.41</v>
      </c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ht="31.5">
      <c r="A73" s="34"/>
      <c r="B73" s="34"/>
      <c r="C73" s="34"/>
      <c r="D73" s="35"/>
      <c r="E73" s="35"/>
      <c r="F73" s="35"/>
      <c r="G73" s="35"/>
      <c r="H73" s="34"/>
      <c r="I73" s="34"/>
      <c r="J73" s="34"/>
      <c r="K73" s="34"/>
      <c r="L73" s="34"/>
      <c r="M73" s="34"/>
      <c r="N73" s="34"/>
      <c r="O73" s="30"/>
      <c r="P73" s="30"/>
      <c r="Q73" s="30"/>
      <c r="R73" s="51">
        <v>2</v>
      </c>
      <c r="S73" s="51">
        <v>2</v>
      </c>
      <c r="T73" s="51">
        <v>3</v>
      </c>
      <c r="U73" s="51">
        <v>1</v>
      </c>
      <c r="V73" s="51">
        <v>1</v>
      </c>
      <c r="W73" s="51">
        <v>0</v>
      </c>
      <c r="X73" s="51">
        <v>0</v>
      </c>
      <c r="Y73" s="51">
        <v>3</v>
      </c>
      <c r="Z73" s="51">
        <v>0</v>
      </c>
      <c r="AA73" s="51">
        <v>1</v>
      </c>
      <c r="AB73" s="37" t="s">
        <v>65</v>
      </c>
      <c r="AC73" s="8" t="s">
        <v>81</v>
      </c>
      <c r="AD73" s="58">
        <v>1</v>
      </c>
      <c r="AE73" s="62">
        <v>1</v>
      </c>
      <c r="AF73" s="80">
        <v>1</v>
      </c>
      <c r="AG73" s="58"/>
      <c r="AH73" s="58"/>
      <c r="AI73" s="18">
        <f t="shared" si="0"/>
        <v>2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ht="31.5">
      <c r="A74" s="34">
        <v>4</v>
      </c>
      <c r="B74" s="34">
        <v>0</v>
      </c>
      <c r="C74" s="34">
        <v>2</v>
      </c>
      <c r="D74" s="35">
        <v>0</v>
      </c>
      <c r="E74" s="35">
        <v>5</v>
      </c>
      <c r="F74" s="35">
        <v>0</v>
      </c>
      <c r="G74" s="35">
        <v>3</v>
      </c>
      <c r="H74" s="34">
        <v>2</v>
      </c>
      <c r="I74" s="34">
        <v>2</v>
      </c>
      <c r="J74" s="34">
        <v>3</v>
      </c>
      <c r="K74" s="34">
        <v>0</v>
      </c>
      <c r="L74" s="34">
        <v>1</v>
      </c>
      <c r="M74" s="34">
        <v>4</v>
      </c>
      <c r="N74" s="34">
        <v>0</v>
      </c>
      <c r="O74" s="30">
        <v>0</v>
      </c>
      <c r="P74" s="30">
        <v>4</v>
      </c>
      <c r="Q74" s="30" t="s">
        <v>84</v>
      </c>
      <c r="R74" s="51">
        <v>2</v>
      </c>
      <c r="S74" s="51">
        <v>2</v>
      </c>
      <c r="T74" s="51">
        <v>3</v>
      </c>
      <c r="U74" s="51">
        <v>1</v>
      </c>
      <c r="V74" s="51">
        <v>1</v>
      </c>
      <c r="W74" s="51">
        <v>0</v>
      </c>
      <c r="X74" s="51">
        <v>0</v>
      </c>
      <c r="Y74" s="51">
        <v>4</v>
      </c>
      <c r="Z74" s="51">
        <v>0</v>
      </c>
      <c r="AA74" s="51">
        <v>0</v>
      </c>
      <c r="AB74" s="36" t="s">
        <v>48</v>
      </c>
      <c r="AC74" s="8" t="s">
        <v>18</v>
      </c>
      <c r="AD74" s="10">
        <v>40</v>
      </c>
      <c r="AE74" s="10">
        <v>0</v>
      </c>
      <c r="AF74" s="80">
        <v>123.85</v>
      </c>
      <c r="AG74" s="10">
        <v>0</v>
      </c>
      <c r="AH74" s="10">
        <v>0</v>
      </c>
      <c r="AI74" s="18">
        <f t="shared" si="0"/>
        <v>123.85</v>
      </c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ht="31.5">
      <c r="A75" s="34"/>
      <c r="B75" s="34"/>
      <c r="C75" s="34"/>
      <c r="D75" s="35"/>
      <c r="E75" s="35"/>
      <c r="F75" s="35"/>
      <c r="G75" s="35"/>
      <c r="H75" s="34"/>
      <c r="I75" s="34"/>
      <c r="J75" s="34"/>
      <c r="K75" s="34"/>
      <c r="L75" s="34"/>
      <c r="M75" s="34"/>
      <c r="N75" s="34"/>
      <c r="O75" s="30"/>
      <c r="P75" s="30"/>
      <c r="Q75" s="30"/>
      <c r="R75" s="51">
        <v>2</v>
      </c>
      <c r="S75" s="51">
        <v>2</v>
      </c>
      <c r="T75" s="51">
        <v>3</v>
      </c>
      <c r="U75" s="51">
        <v>1</v>
      </c>
      <c r="V75" s="51">
        <v>1</v>
      </c>
      <c r="W75" s="51">
        <v>0</v>
      </c>
      <c r="X75" s="51">
        <v>0</v>
      </c>
      <c r="Y75" s="51">
        <v>4</v>
      </c>
      <c r="Z75" s="51">
        <v>0</v>
      </c>
      <c r="AA75" s="51">
        <v>1</v>
      </c>
      <c r="AB75" s="37" t="s">
        <v>66</v>
      </c>
      <c r="AC75" s="8" t="s">
        <v>22</v>
      </c>
      <c r="AD75" s="10"/>
      <c r="AE75" s="70"/>
      <c r="AF75" s="80">
        <v>75</v>
      </c>
      <c r="AG75" s="10"/>
      <c r="AH75" s="10"/>
      <c r="AI75" s="18">
        <f t="shared" si="0"/>
        <v>75</v>
      </c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ht="33" customHeight="1">
      <c r="A76" s="34">
        <v>4</v>
      </c>
      <c r="B76" s="34">
        <v>0</v>
      </c>
      <c r="C76" s="34">
        <v>2</v>
      </c>
      <c r="D76" s="35">
        <v>0</v>
      </c>
      <c r="E76" s="35">
        <v>5</v>
      </c>
      <c r="F76" s="35">
        <v>0</v>
      </c>
      <c r="G76" s="35">
        <v>3</v>
      </c>
      <c r="H76" s="34">
        <v>2</v>
      </c>
      <c r="I76" s="34">
        <v>2</v>
      </c>
      <c r="J76" s="34">
        <v>3</v>
      </c>
      <c r="K76" s="34">
        <v>0</v>
      </c>
      <c r="L76" s="34">
        <v>1</v>
      </c>
      <c r="M76" s="34">
        <v>4</v>
      </c>
      <c r="N76" s="34">
        <v>0</v>
      </c>
      <c r="O76" s="30">
        <v>0</v>
      </c>
      <c r="P76" s="30">
        <v>5</v>
      </c>
      <c r="Q76" s="30" t="s">
        <v>84</v>
      </c>
      <c r="R76" s="51">
        <v>2</v>
      </c>
      <c r="S76" s="51">
        <v>2</v>
      </c>
      <c r="T76" s="51">
        <v>3</v>
      </c>
      <c r="U76" s="51">
        <v>1</v>
      </c>
      <c r="V76" s="51">
        <v>1</v>
      </c>
      <c r="W76" s="51">
        <v>0</v>
      </c>
      <c r="X76" s="51">
        <v>0</v>
      </c>
      <c r="Y76" s="51">
        <v>5</v>
      </c>
      <c r="Z76" s="51">
        <v>0</v>
      </c>
      <c r="AA76" s="51">
        <v>0</v>
      </c>
      <c r="AB76" s="36" t="s">
        <v>49</v>
      </c>
      <c r="AC76" s="8" t="s">
        <v>18</v>
      </c>
      <c r="AD76" s="10">
        <v>95</v>
      </c>
      <c r="AE76" s="10">
        <v>50.74</v>
      </c>
      <c r="AF76" s="80">
        <v>20.9</v>
      </c>
      <c r="AG76" s="10">
        <v>0</v>
      </c>
      <c r="AH76" s="10">
        <v>0</v>
      </c>
      <c r="AI76" s="18">
        <f t="shared" si="0"/>
        <v>71.64</v>
      </c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ht="33" customHeight="1">
      <c r="A77" s="34"/>
      <c r="B77" s="34"/>
      <c r="C77" s="34"/>
      <c r="D77" s="35"/>
      <c r="E77" s="35"/>
      <c r="F77" s="35"/>
      <c r="G77" s="35"/>
      <c r="H77" s="34"/>
      <c r="I77" s="34"/>
      <c r="J77" s="34"/>
      <c r="K77" s="34"/>
      <c r="L77" s="34"/>
      <c r="M77" s="34"/>
      <c r="N77" s="34"/>
      <c r="O77" s="30"/>
      <c r="P77" s="30"/>
      <c r="Q77" s="30"/>
      <c r="R77" s="51">
        <v>2</v>
      </c>
      <c r="S77" s="51">
        <v>2</v>
      </c>
      <c r="T77" s="51">
        <v>3</v>
      </c>
      <c r="U77" s="51">
        <v>1</v>
      </c>
      <c r="V77" s="51">
        <v>1</v>
      </c>
      <c r="W77" s="51">
        <v>0</v>
      </c>
      <c r="X77" s="51">
        <v>0</v>
      </c>
      <c r="Y77" s="51">
        <v>5</v>
      </c>
      <c r="Z77" s="51">
        <v>0</v>
      </c>
      <c r="AA77" s="51">
        <v>1</v>
      </c>
      <c r="AB77" s="38" t="s">
        <v>67</v>
      </c>
      <c r="AC77" s="8" t="s">
        <v>81</v>
      </c>
      <c r="AD77" s="58">
        <v>1</v>
      </c>
      <c r="AE77" s="62">
        <v>1</v>
      </c>
      <c r="AF77" s="80">
        <v>1</v>
      </c>
      <c r="AG77" s="58"/>
      <c r="AH77" s="58"/>
      <c r="AI77" s="18">
        <f t="shared" si="0"/>
        <v>2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ht="33.75" customHeight="1">
      <c r="A78" s="46">
        <v>4</v>
      </c>
      <c r="B78" s="46">
        <v>0</v>
      </c>
      <c r="C78" s="46">
        <v>2</v>
      </c>
      <c r="D78" s="47">
        <v>0</v>
      </c>
      <c r="E78" s="47">
        <v>5</v>
      </c>
      <c r="F78" s="47">
        <v>0</v>
      </c>
      <c r="G78" s="47">
        <v>3</v>
      </c>
      <c r="H78" s="48">
        <v>2</v>
      </c>
      <c r="I78" s="48">
        <v>2</v>
      </c>
      <c r="J78" s="48">
        <v>3</v>
      </c>
      <c r="K78" s="48">
        <v>7</v>
      </c>
      <c r="L78" s="48">
        <v>4</v>
      </c>
      <c r="M78" s="48">
        <v>1</v>
      </c>
      <c r="N78" s="48">
        <v>6</v>
      </c>
      <c r="O78" s="49">
        <v>2</v>
      </c>
      <c r="P78" s="49">
        <v>4</v>
      </c>
      <c r="Q78" s="49">
        <v>0</v>
      </c>
      <c r="R78" s="51">
        <v>2</v>
      </c>
      <c r="S78" s="51">
        <v>2</v>
      </c>
      <c r="T78" s="51">
        <v>3</v>
      </c>
      <c r="U78" s="51">
        <v>1</v>
      </c>
      <c r="V78" s="51">
        <v>1</v>
      </c>
      <c r="W78" s="51">
        <v>0</v>
      </c>
      <c r="X78" s="51">
        <v>0</v>
      </c>
      <c r="Y78" s="51">
        <v>6</v>
      </c>
      <c r="Z78" s="51">
        <v>0</v>
      </c>
      <c r="AA78" s="51">
        <v>0</v>
      </c>
      <c r="AB78" s="38" t="s">
        <v>79</v>
      </c>
      <c r="AC78" s="8" t="s">
        <v>18</v>
      </c>
      <c r="AD78" s="10"/>
      <c r="AE78" s="10">
        <v>24.87</v>
      </c>
      <c r="AF78" s="80"/>
      <c r="AG78" s="10"/>
      <c r="AH78" s="10"/>
      <c r="AI78" s="18">
        <f t="shared" si="0"/>
        <v>24.87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ht="33" customHeight="1">
      <c r="A79" s="34"/>
      <c r="B79" s="34"/>
      <c r="C79" s="34"/>
      <c r="D79" s="35"/>
      <c r="E79" s="35"/>
      <c r="F79" s="35"/>
      <c r="G79" s="35"/>
      <c r="H79" s="34"/>
      <c r="I79" s="34"/>
      <c r="J79" s="34"/>
      <c r="K79" s="34"/>
      <c r="L79" s="34"/>
      <c r="M79" s="34"/>
      <c r="N79" s="34"/>
      <c r="O79" s="30"/>
      <c r="P79" s="30"/>
      <c r="Q79" s="30"/>
      <c r="R79" s="51">
        <v>2</v>
      </c>
      <c r="S79" s="51">
        <v>2</v>
      </c>
      <c r="T79" s="51">
        <v>3</v>
      </c>
      <c r="U79" s="51">
        <v>1</v>
      </c>
      <c r="V79" s="51">
        <v>1</v>
      </c>
      <c r="W79" s="51">
        <v>0</v>
      </c>
      <c r="X79" s="51">
        <v>0</v>
      </c>
      <c r="Y79" s="51">
        <v>6</v>
      </c>
      <c r="Z79" s="51">
        <v>0</v>
      </c>
      <c r="AA79" s="51">
        <v>1</v>
      </c>
      <c r="AB79" s="38" t="s">
        <v>67</v>
      </c>
      <c r="AC79" s="8" t="s">
        <v>80</v>
      </c>
      <c r="AD79" s="10"/>
      <c r="AE79" s="62">
        <v>1</v>
      </c>
      <c r="AF79" s="80"/>
      <c r="AG79" s="10"/>
      <c r="AH79" s="10"/>
      <c r="AI79" s="18">
        <f t="shared" si="0"/>
        <v>1</v>
      </c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s="13" customFormat="1" ht="43.5" customHeight="1">
      <c r="A80" s="31">
        <v>4</v>
      </c>
      <c r="B80" s="31">
        <v>0</v>
      </c>
      <c r="C80" s="31">
        <v>2</v>
      </c>
      <c r="D80" s="32">
        <v>0</v>
      </c>
      <c r="E80" s="32">
        <v>0</v>
      </c>
      <c r="F80" s="32">
        <v>0</v>
      </c>
      <c r="G80" s="32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3">
        <v>0</v>
      </c>
      <c r="P80" s="33">
        <v>0</v>
      </c>
      <c r="Q80" s="33">
        <v>0</v>
      </c>
      <c r="R80" s="32">
        <v>2</v>
      </c>
      <c r="S80" s="32">
        <v>2</v>
      </c>
      <c r="T80" s="32">
        <v>3</v>
      </c>
      <c r="U80" s="32">
        <v>1</v>
      </c>
      <c r="V80" s="32">
        <v>2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23" t="s">
        <v>42</v>
      </c>
      <c r="AC80" s="11" t="s">
        <v>18</v>
      </c>
      <c r="AD80" s="11"/>
      <c r="AE80" s="7">
        <f>AE82+AE84+AE86+AE88</f>
        <v>463.77000000000004</v>
      </c>
      <c r="AF80" s="78">
        <f>AF82+AF88+AF86</f>
        <v>224.45999999999998</v>
      </c>
      <c r="AG80" s="11"/>
      <c r="AH80" s="11"/>
      <c r="AI80" s="18">
        <f t="shared" si="0"/>
        <v>688.23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</row>
    <row r="81" spans="1:71" s="13" customFormat="1" ht="48" customHeight="1">
      <c r="A81" s="34"/>
      <c r="B81" s="34"/>
      <c r="C81" s="34"/>
      <c r="D81" s="35"/>
      <c r="E81" s="35"/>
      <c r="F81" s="35"/>
      <c r="G81" s="35"/>
      <c r="H81" s="34"/>
      <c r="I81" s="34"/>
      <c r="J81" s="34"/>
      <c r="K81" s="34"/>
      <c r="L81" s="34"/>
      <c r="M81" s="34"/>
      <c r="N81" s="34"/>
      <c r="O81" s="30"/>
      <c r="P81" s="30"/>
      <c r="Q81" s="30"/>
      <c r="R81" s="32">
        <v>2</v>
      </c>
      <c r="S81" s="32">
        <v>2</v>
      </c>
      <c r="T81" s="32">
        <v>3</v>
      </c>
      <c r="U81" s="32">
        <v>1</v>
      </c>
      <c r="V81" s="32">
        <v>2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6" t="s">
        <v>58</v>
      </c>
      <c r="AC81" s="11" t="s">
        <v>22</v>
      </c>
      <c r="AD81" s="11"/>
      <c r="AE81" s="11">
        <v>20</v>
      </c>
      <c r="AF81" s="79"/>
      <c r="AG81" s="11"/>
      <c r="AH81" s="11"/>
      <c r="AI81" s="18">
        <v>20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39.75" customHeight="1">
      <c r="A82" s="34">
        <v>4</v>
      </c>
      <c r="B82" s="34">
        <v>0</v>
      </c>
      <c r="C82" s="34">
        <v>2</v>
      </c>
      <c r="D82" s="35">
        <v>0</v>
      </c>
      <c r="E82" s="35">
        <v>5</v>
      </c>
      <c r="F82" s="35">
        <v>0</v>
      </c>
      <c r="G82" s="35">
        <v>3</v>
      </c>
      <c r="H82" s="34">
        <v>2</v>
      </c>
      <c r="I82" s="34">
        <v>2</v>
      </c>
      <c r="J82" s="34">
        <v>3</v>
      </c>
      <c r="K82" s="34">
        <v>0</v>
      </c>
      <c r="L82" s="34">
        <v>2</v>
      </c>
      <c r="M82" s="34">
        <v>4</v>
      </c>
      <c r="N82" s="34">
        <v>0</v>
      </c>
      <c r="O82" s="30">
        <v>0</v>
      </c>
      <c r="P82" s="30">
        <v>1</v>
      </c>
      <c r="Q82" s="30" t="s">
        <v>84</v>
      </c>
      <c r="R82" s="51">
        <v>2</v>
      </c>
      <c r="S82" s="51">
        <v>2</v>
      </c>
      <c r="T82" s="51">
        <v>3</v>
      </c>
      <c r="U82" s="51">
        <v>1</v>
      </c>
      <c r="V82" s="51">
        <v>2</v>
      </c>
      <c r="W82" s="51">
        <v>0</v>
      </c>
      <c r="X82" s="51">
        <v>0</v>
      </c>
      <c r="Y82" s="51">
        <v>1</v>
      </c>
      <c r="Z82" s="51">
        <v>0</v>
      </c>
      <c r="AA82" s="51">
        <v>1</v>
      </c>
      <c r="AB82" s="40" t="s">
        <v>43</v>
      </c>
      <c r="AC82" s="10" t="s">
        <v>34</v>
      </c>
      <c r="AD82" s="10"/>
      <c r="AE82" s="44">
        <v>32.3</v>
      </c>
      <c r="AF82" s="81">
        <v>109.66</v>
      </c>
      <c r="AG82" s="10"/>
      <c r="AH82" s="10"/>
      <c r="AI82" s="18">
        <f>AG82+AF82+AE82+AH82</f>
        <v>141.95999999999998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ht="29.25" customHeight="1">
      <c r="A83" s="34"/>
      <c r="B83" s="34"/>
      <c r="C83" s="34"/>
      <c r="D83" s="35"/>
      <c r="E83" s="35"/>
      <c r="F83" s="35"/>
      <c r="G83" s="35"/>
      <c r="H83" s="34"/>
      <c r="I83" s="34"/>
      <c r="J83" s="34"/>
      <c r="K83" s="34"/>
      <c r="L83" s="34"/>
      <c r="M83" s="34"/>
      <c r="N83" s="34"/>
      <c r="O83" s="30"/>
      <c r="P83" s="30"/>
      <c r="Q83" s="30"/>
      <c r="R83" s="51">
        <v>2</v>
      </c>
      <c r="S83" s="51">
        <v>2</v>
      </c>
      <c r="T83" s="51">
        <v>3</v>
      </c>
      <c r="U83" s="51">
        <v>1</v>
      </c>
      <c r="V83" s="51">
        <v>2</v>
      </c>
      <c r="W83" s="51">
        <v>0</v>
      </c>
      <c r="X83" s="51">
        <v>0</v>
      </c>
      <c r="Y83" s="51">
        <v>1</v>
      </c>
      <c r="Z83" s="51">
        <v>0</v>
      </c>
      <c r="AA83" s="51">
        <v>1</v>
      </c>
      <c r="AB83" s="37" t="s">
        <v>68</v>
      </c>
      <c r="AC83" s="10" t="s">
        <v>82</v>
      </c>
      <c r="AD83" s="10"/>
      <c r="AE83" s="64">
        <v>72</v>
      </c>
      <c r="AF83" s="80">
        <v>25</v>
      </c>
      <c r="AG83" s="10"/>
      <c r="AH83" s="10"/>
      <c r="AI83" s="18">
        <f t="shared" si="0"/>
        <v>97</v>
      </c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ht="33.75" customHeight="1">
      <c r="A84" s="34"/>
      <c r="B84" s="34"/>
      <c r="C84" s="34"/>
      <c r="D84" s="35"/>
      <c r="E84" s="35"/>
      <c r="F84" s="35"/>
      <c r="G84" s="35"/>
      <c r="H84" s="34"/>
      <c r="I84" s="34"/>
      <c r="J84" s="34"/>
      <c r="K84" s="34"/>
      <c r="L84" s="34"/>
      <c r="M84" s="34"/>
      <c r="N84" s="34"/>
      <c r="O84" s="30"/>
      <c r="P84" s="30"/>
      <c r="Q84" s="30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36" t="s">
        <v>44</v>
      </c>
      <c r="AC84" s="8" t="s">
        <v>18</v>
      </c>
      <c r="AD84" s="10"/>
      <c r="AE84" s="44">
        <v>0</v>
      </c>
      <c r="AF84" s="80"/>
      <c r="AG84" s="10"/>
      <c r="AH84" s="10"/>
      <c r="AI84" s="18">
        <v>0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ht="29.25" customHeight="1">
      <c r="A85" s="53"/>
      <c r="B85" s="53"/>
      <c r="C85" s="53"/>
      <c r="D85" s="51"/>
      <c r="E85" s="51"/>
      <c r="F85" s="51"/>
      <c r="G85" s="51"/>
      <c r="H85" s="53"/>
      <c r="I85" s="53"/>
      <c r="J85" s="53"/>
      <c r="K85" s="53"/>
      <c r="L85" s="53"/>
      <c r="M85" s="53"/>
      <c r="N85" s="53"/>
      <c r="O85" s="54"/>
      <c r="P85" s="54"/>
      <c r="Q85" s="54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37" t="s">
        <v>69</v>
      </c>
      <c r="AC85" s="8" t="s">
        <v>80</v>
      </c>
      <c r="AD85" s="10"/>
      <c r="AE85" s="44">
        <v>0</v>
      </c>
      <c r="AF85" s="80"/>
      <c r="AG85" s="10"/>
      <c r="AH85" s="10"/>
      <c r="AI85" s="18">
        <v>0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ht="49.5" customHeight="1">
      <c r="A86" s="34">
        <v>4</v>
      </c>
      <c r="B86" s="34">
        <v>0</v>
      </c>
      <c r="C86" s="34">
        <v>2</v>
      </c>
      <c r="D86" s="35">
        <v>0</v>
      </c>
      <c r="E86" s="35">
        <v>4</v>
      </c>
      <c r="F86" s="35">
        <v>1</v>
      </c>
      <c r="G86" s="35">
        <v>2</v>
      </c>
      <c r="H86" s="34">
        <v>2</v>
      </c>
      <c r="I86" s="34">
        <v>2</v>
      </c>
      <c r="J86" s="34">
        <v>3</v>
      </c>
      <c r="K86" s="34">
        <v>0</v>
      </c>
      <c r="L86" s="34">
        <v>2</v>
      </c>
      <c r="M86" s="34">
        <v>4</v>
      </c>
      <c r="N86" s="34">
        <v>0</v>
      </c>
      <c r="O86" s="30">
        <v>0</v>
      </c>
      <c r="P86" s="30">
        <v>3</v>
      </c>
      <c r="Q86" s="30" t="s">
        <v>84</v>
      </c>
      <c r="R86" s="35">
        <v>2</v>
      </c>
      <c r="S86" s="35">
        <v>2</v>
      </c>
      <c r="T86" s="35">
        <v>3</v>
      </c>
      <c r="U86" s="35">
        <v>1</v>
      </c>
      <c r="V86" s="35">
        <v>2</v>
      </c>
      <c r="W86" s="35">
        <v>0</v>
      </c>
      <c r="X86" s="35">
        <v>0</v>
      </c>
      <c r="Y86" s="35">
        <v>3</v>
      </c>
      <c r="Z86" s="35">
        <v>0</v>
      </c>
      <c r="AA86" s="35">
        <v>0</v>
      </c>
      <c r="AB86" s="36" t="s">
        <v>45</v>
      </c>
      <c r="AC86" s="8" t="s">
        <v>34</v>
      </c>
      <c r="AD86" s="10"/>
      <c r="AE86" s="66">
        <v>127</v>
      </c>
      <c r="AF86" s="82">
        <v>49.8</v>
      </c>
      <c r="AG86" s="10"/>
      <c r="AH86" s="10"/>
      <c r="AI86" s="65">
        <f t="shared" si="0"/>
        <v>176.8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35" ht="18.75">
      <c r="A87" s="55"/>
      <c r="B87" s="55"/>
      <c r="C87" s="55"/>
      <c r="D87" s="56"/>
      <c r="E87" s="56"/>
      <c r="F87" s="56"/>
      <c r="G87" s="56"/>
      <c r="H87" s="55"/>
      <c r="I87" s="55"/>
      <c r="J87" s="55"/>
      <c r="K87" s="55"/>
      <c r="L87" s="55"/>
      <c r="M87" s="55"/>
      <c r="N87" s="55"/>
      <c r="O87" s="56"/>
      <c r="P87" s="56"/>
      <c r="Q87" s="56"/>
      <c r="R87" s="35">
        <v>2</v>
      </c>
      <c r="S87" s="35">
        <v>2</v>
      </c>
      <c r="T87" s="35">
        <v>3</v>
      </c>
      <c r="U87" s="35">
        <v>1</v>
      </c>
      <c r="V87" s="35">
        <v>2</v>
      </c>
      <c r="W87" s="35">
        <v>0</v>
      </c>
      <c r="X87" s="35">
        <v>0</v>
      </c>
      <c r="Y87" s="35">
        <v>3</v>
      </c>
      <c r="Z87" s="35">
        <v>0</v>
      </c>
      <c r="AA87" s="35">
        <v>1</v>
      </c>
      <c r="AB87" s="38" t="s">
        <v>78</v>
      </c>
      <c r="AC87" s="8" t="s">
        <v>59</v>
      </c>
      <c r="AD87" s="21"/>
      <c r="AE87" s="67">
        <v>3</v>
      </c>
      <c r="AF87" s="83">
        <v>1</v>
      </c>
      <c r="AG87" s="21"/>
      <c r="AH87" s="21"/>
      <c r="AI87" s="18">
        <f t="shared" si="0"/>
        <v>4</v>
      </c>
    </row>
    <row r="88" spans="1:35" ht="45.75" customHeight="1">
      <c r="A88" s="55">
        <v>4</v>
      </c>
      <c r="B88" s="55">
        <v>0</v>
      </c>
      <c r="C88" s="55">
        <v>2</v>
      </c>
      <c r="D88" s="73">
        <v>0</v>
      </c>
      <c r="E88" s="73">
        <v>4</v>
      </c>
      <c r="F88" s="73">
        <v>1</v>
      </c>
      <c r="G88" s="73">
        <v>2</v>
      </c>
      <c r="H88" s="55">
        <v>2</v>
      </c>
      <c r="I88" s="55">
        <v>2</v>
      </c>
      <c r="J88" s="55">
        <v>3</v>
      </c>
      <c r="K88" s="55">
        <v>0</v>
      </c>
      <c r="L88" s="55">
        <v>2</v>
      </c>
      <c r="M88" s="55">
        <v>4</v>
      </c>
      <c r="N88" s="55">
        <v>0</v>
      </c>
      <c r="O88" s="55">
        <v>0</v>
      </c>
      <c r="P88" s="55">
        <v>4</v>
      </c>
      <c r="Q88" s="55" t="s">
        <v>84</v>
      </c>
      <c r="R88" s="56">
        <v>2</v>
      </c>
      <c r="S88" s="56">
        <v>2</v>
      </c>
      <c r="T88" s="56">
        <v>3</v>
      </c>
      <c r="U88" s="56">
        <v>1</v>
      </c>
      <c r="V88" s="56">
        <v>2</v>
      </c>
      <c r="W88" s="56">
        <v>0</v>
      </c>
      <c r="X88" s="56">
        <v>0</v>
      </c>
      <c r="Y88" s="56">
        <v>4</v>
      </c>
      <c r="Z88" s="56">
        <v>0</v>
      </c>
      <c r="AA88" s="56">
        <v>0</v>
      </c>
      <c r="AB88" s="41" t="s">
        <v>101</v>
      </c>
      <c r="AC88" s="8" t="s">
        <v>18</v>
      </c>
      <c r="AD88" s="21"/>
      <c r="AE88" s="45">
        <v>304.47</v>
      </c>
      <c r="AF88" s="84">
        <v>65</v>
      </c>
      <c r="AG88" s="21"/>
      <c r="AH88" s="21"/>
      <c r="AI88" s="69">
        <f>AG88+AF88+AE88+AH88</f>
        <v>369.47</v>
      </c>
    </row>
    <row r="89" spans="1:35" ht="30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56">
        <v>2</v>
      </c>
      <c r="S89" s="56">
        <v>2</v>
      </c>
      <c r="T89" s="56">
        <v>3</v>
      </c>
      <c r="U89" s="56">
        <v>1</v>
      </c>
      <c r="V89" s="56">
        <v>2</v>
      </c>
      <c r="W89" s="56">
        <v>0</v>
      </c>
      <c r="X89" s="56">
        <v>0</v>
      </c>
      <c r="Y89" s="56">
        <v>4</v>
      </c>
      <c r="Z89" s="56">
        <v>0</v>
      </c>
      <c r="AA89" s="56">
        <v>1</v>
      </c>
      <c r="AB89" s="38" t="s">
        <v>102</v>
      </c>
      <c r="AC89" s="60" t="s">
        <v>80</v>
      </c>
      <c r="AD89" s="21"/>
      <c r="AE89" s="61">
        <v>4</v>
      </c>
      <c r="AF89" s="83">
        <v>2</v>
      </c>
      <c r="AG89" s="21"/>
      <c r="AH89" s="21"/>
      <c r="AI89" s="18">
        <f t="shared" si="0"/>
        <v>6</v>
      </c>
    </row>
    <row r="90" ht="18.75" customHeight="1"/>
  </sheetData>
  <sheetProtection/>
  <mergeCells count="49">
    <mergeCell ref="F3:AB3"/>
    <mergeCell ref="H4:AB4"/>
    <mergeCell ref="AE1:AI1"/>
    <mergeCell ref="AE2:AI2"/>
    <mergeCell ref="AE3:AI3"/>
    <mergeCell ref="AE4:AI4"/>
    <mergeCell ref="A1:R1"/>
    <mergeCell ref="AC17:AC19"/>
    <mergeCell ref="R17:AA17"/>
    <mergeCell ref="W18:Y19"/>
    <mergeCell ref="Z18:AA19"/>
    <mergeCell ref="V18:V19"/>
    <mergeCell ref="T18:T19"/>
    <mergeCell ref="U18:U19"/>
    <mergeCell ref="R18:S19"/>
    <mergeCell ref="AJ5:AO5"/>
    <mergeCell ref="AJ6:AO6"/>
    <mergeCell ref="AJ8:AO8"/>
    <mergeCell ref="AJ9:AO9"/>
    <mergeCell ref="AJ7:AO7"/>
    <mergeCell ref="D18:E19"/>
    <mergeCell ref="F18:G19"/>
    <mergeCell ref="AJ1:AO1"/>
    <mergeCell ref="AJ2:AO2"/>
    <mergeCell ref="AJ3:AO3"/>
    <mergeCell ref="AJ4:AO4"/>
    <mergeCell ref="H19:I19"/>
    <mergeCell ref="H18:Q18"/>
    <mergeCell ref="K19:L19"/>
    <mergeCell ref="M19:Q19"/>
    <mergeCell ref="AE17:AH17"/>
    <mergeCell ref="AI17:AI19"/>
    <mergeCell ref="A6:AB6"/>
    <mergeCell ref="AD17:AD19"/>
    <mergeCell ref="AB17:AB19"/>
    <mergeCell ref="A18:C19"/>
    <mergeCell ref="A8:J8"/>
    <mergeCell ref="A9:R9"/>
    <mergeCell ref="A10:R10"/>
    <mergeCell ref="A17:Q17"/>
    <mergeCell ref="AE18:AE19"/>
    <mergeCell ref="AF18:AF19"/>
    <mergeCell ref="AG18:AG19"/>
    <mergeCell ref="AH18:AH19"/>
    <mergeCell ref="A15:AA15"/>
    <mergeCell ref="A11:V11"/>
    <mergeCell ref="A12:V12"/>
    <mergeCell ref="A13:V13"/>
    <mergeCell ref="A14:V14"/>
  </mergeCells>
  <printOptions/>
  <pageMargins left="0" right="0" top="0.1968503937007874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2016-12-05T09:13:58Z</cp:lastPrinted>
  <dcterms:created xsi:type="dcterms:W3CDTF">2013-08-05T12:36:42Z</dcterms:created>
  <dcterms:modified xsi:type="dcterms:W3CDTF">2016-12-05T09:14:47Z</dcterms:modified>
  <cp:category/>
  <cp:version/>
  <cp:contentType/>
  <cp:contentStatus/>
</cp:coreProperties>
</file>